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95" windowHeight="8190" activeTab="0"/>
  </bookViews>
  <sheets>
    <sheet name="1 dochody" sheetId="1" r:id="rId1"/>
    <sheet name="2 wyd" sheetId="2" r:id="rId2"/>
    <sheet name="2a dotacje" sheetId="3" r:id="rId3"/>
    <sheet name="2b maj" sheetId="4" r:id="rId4"/>
    <sheet name="2c kon zab" sheetId="5" r:id="rId5"/>
    <sheet name="3 deficyt" sheetId="6" r:id="rId6"/>
    <sheet name="4 ZK" sheetId="7" r:id="rId7"/>
    <sheet name="5 GFOŚ" sheetId="8" r:id="rId8"/>
  </sheets>
  <definedNames/>
  <calcPr fullCalcOnLoad="1"/>
</workbook>
</file>

<file path=xl/sharedStrings.xml><?xml version="1.0" encoding="utf-8"?>
<sst xmlns="http://schemas.openxmlformats.org/spreadsheetml/2006/main" count="370" uniqueCount="266">
  <si>
    <t>Dział</t>
  </si>
  <si>
    <t>Rozdział</t>
  </si>
  <si>
    <t>Paragraf</t>
  </si>
  <si>
    <t>Treść</t>
  </si>
  <si>
    <t>Przed zmianą</t>
  </si>
  <si>
    <t>Zmiana</t>
  </si>
  <si>
    <t>Po zmianie</t>
  </si>
  <si>
    <t>756</t>
  </si>
  <si>
    <t>Dochody od osób prawnych, od osób fizycznych i od innych jednostek nieposiadających osobowości prawnej oraz wydatki związane z ich poborem</t>
  </si>
  <si>
    <t>6 176 451,00</t>
  </si>
  <si>
    <t>81 000,00</t>
  </si>
  <si>
    <t>6 257 451,00</t>
  </si>
  <si>
    <t>75616</t>
  </si>
  <si>
    <t>Wpływy z podatku rolnego, podatku leśnego, podatku od spadków i darowizn, podatku od czynności cywilno-prawnych oraz podatków i opłat lokalnych od osób fizycznych</t>
  </si>
  <si>
    <t>1 118 990,00</t>
  </si>
  <si>
    <t>1 199 990,00</t>
  </si>
  <si>
    <t>0500</t>
  </si>
  <si>
    <t>Podatek od czynności cywilnoprawnych</t>
  </si>
  <si>
    <t>112 500,00</t>
  </si>
  <si>
    <t>193 500,00</t>
  </si>
  <si>
    <t>758</t>
  </si>
  <si>
    <t>Różne rozliczenia</t>
  </si>
  <si>
    <t>4 738 565,00</t>
  </si>
  <si>
    <t>66 500,00</t>
  </si>
  <si>
    <t>4 805 065,00</t>
  </si>
  <si>
    <t>75814</t>
  </si>
  <si>
    <t>Różne rozliczenia finansowe</t>
  </si>
  <si>
    <t>10 120,00</t>
  </si>
  <si>
    <t>76 620,00</t>
  </si>
  <si>
    <t>0970</t>
  </si>
  <si>
    <t>Wpływy z różnych dochodów</t>
  </si>
  <si>
    <t>120,00</t>
  </si>
  <si>
    <t>66 620,00</t>
  </si>
  <si>
    <t>801</t>
  </si>
  <si>
    <t>Oświata i wychowanie</t>
  </si>
  <si>
    <t>201 732,00</t>
  </si>
  <si>
    <t>15 400,00</t>
  </si>
  <si>
    <t>217 132,00</t>
  </si>
  <si>
    <t>80104</t>
  </si>
  <si>
    <t xml:space="preserve">Przedszkola </t>
  </si>
  <si>
    <t>158 800,00</t>
  </si>
  <si>
    <t>174 200,00</t>
  </si>
  <si>
    <t>2310</t>
  </si>
  <si>
    <t>Dotacje celowe otrzymane z gminy na zadania bieżące realizowane na podstawie porozumień (umów) między jednostkami samorządu terytorialnego</t>
  </si>
  <si>
    <t>40 000,00</t>
  </si>
  <si>
    <t>55 400,00</t>
  </si>
  <si>
    <t>852</t>
  </si>
  <si>
    <t>Pomoc społeczna</t>
  </si>
  <si>
    <t>1 528 006,00</t>
  </si>
  <si>
    <t>2 900,00</t>
  </si>
  <si>
    <t>1 530 906,00</t>
  </si>
  <si>
    <t>85219</t>
  </si>
  <si>
    <t>Ośrodki pomocy społecznej</t>
  </si>
  <si>
    <t>76 066,00</t>
  </si>
  <si>
    <t>78 966,00</t>
  </si>
  <si>
    <t>2030</t>
  </si>
  <si>
    <t>Dotacje celowe otrzymane z budżetu państwa na realizację własnych zadań bieżących gmin (związków gmin)</t>
  </si>
  <si>
    <t>71 800,00</t>
  </si>
  <si>
    <t>74 700,00</t>
  </si>
  <si>
    <t>854</t>
  </si>
  <si>
    <t>Edukacyjna opieka wychowawcza</t>
  </si>
  <si>
    <t>36 906,00</t>
  </si>
  <si>
    <t>56 600,00</t>
  </si>
  <si>
    <t>93 506,00</t>
  </si>
  <si>
    <t>85495</t>
  </si>
  <si>
    <t>Pozostała działalność</t>
  </si>
  <si>
    <t>0,00</t>
  </si>
  <si>
    <t>0830</t>
  </si>
  <si>
    <t>Wpływy z usług</t>
  </si>
  <si>
    <t>900</t>
  </si>
  <si>
    <t>Gospodarka komunalna i ochrona środowiska</t>
  </si>
  <si>
    <t>26 150,00</t>
  </si>
  <si>
    <t>10 966,00</t>
  </si>
  <si>
    <t>37 116,00</t>
  </si>
  <si>
    <t>90017</t>
  </si>
  <si>
    <t>Zakłady gospodarki komunalnej</t>
  </si>
  <si>
    <t>2370</t>
  </si>
  <si>
    <t>Wpływy do budżetu nadwyzki środków obrotowych zakładu budżetowego</t>
  </si>
  <si>
    <t>Razem:</t>
  </si>
  <si>
    <t>19 602 221,00</t>
  </si>
  <si>
    <t>233 366,00</t>
  </si>
  <si>
    <t>19 835 587,00</t>
  </si>
  <si>
    <t>Transport i łączność</t>
  </si>
  <si>
    <t>Drogi publiczne gminne</t>
  </si>
  <si>
    <t>Wydatki inwestycyjne jednostek budżetowych</t>
  </si>
  <si>
    <t>Administracja publiczna</t>
  </si>
  <si>
    <t>Urzędy gmin (miast i miast na prawach powiatu)</t>
  </si>
  <si>
    <t>Zakup usług pozostałych</t>
  </si>
  <si>
    <t>Różne opłaty i składki</t>
  </si>
  <si>
    <t>Wydatki na zakupy inwestycyjne jednostek budżetowych</t>
  </si>
  <si>
    <t>Dotacje celowe przekazane gminie na zadania bieżące realizowane na podstawie porozumień (umów) między jednostkami samorządu terytorialnego</t>
  </si>
  <si>
    <t>Ochrona zdrowia</t>
  </si>
  <si>
    <t>Przeciwdziałanie alkoholizmowi</t>
  </si>
  <si>
    <t>Dodatki mieszkaniowe</t>
  </si>
  <si>
    <t>Świadczenia społeczne</t>
  </si>
  <si>
    <t>Wynagrodzenia osobowe pracowników</t>
  </si>
  <si>
    <t>Usługi opiekuńcze i specjalistyczne usługi opiekuńcze</t>
  </si>
  <si>
    <t>Składki na Fundusz Pracy</t>
  </si>
  <si>
    <t>Oświetlenie ulic, placów i dróg</t>
  </si>
  <si>
    <t>Zakup materiałów i wyposażenia</t>
  </si>
  <si>
    <t>Zakup energii</t>
  </si>
  <si>
    <t>Zakup usług remontowych</t>
  </si>
  <si>
    <t>Kultura i ochrona dziedzictwa narodowego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</si>
  <si>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</si>
  <si>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</si>
  <si>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</si>
  <si>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Dotacja celowa z budżetu na finansowanie lub dofinansowanie zadań zleconych do realizacji stowarzyszeniom</t>
  </si>
  <si>
    <t>Dotacja celowa z budżetu na finansowanie lub dofinansowanie zadań zleconych do realizacji pozostałym jednostkom nie zaliczanym do sektora finansów publicznych</t>
  </si>
  <si>
    <t>Załącznik  Nr 3</t>
  </si>
  <si>
    <t>Rady Gminy Kleszczewo</t>
  </si>
  <si>
    <t xml:space="preserve">Przychody </t>
  </si>
  <si>
    <t>Plan przed zmianą</t>
  </si>
  <si>
    <t>Plan po zmianie</t>
  </si>
  <si>
    <t>Przychody z zaciągniętych pożyczek i kredytów na rynku krajowym</t>
  </si>
  <si>
    <t>Przychody z tytułu innych rozliczeń krajowych</t>
  </si>
  <si>
    <t>Razem</t>
  </si>
  <si>
    <t>Rozchody</t>
  </si>
  <si>
    <t>Spłaty otrzymanych krajowych pożyczek i kredytów</t>
  </si>
  <si>
    <t>Przewodnicząca Rady Gminy</t>
  </si>
  <si>
    <t xml:space="preserve">           mgr Ewa Lesińska</t>
  </si>
  <si>
    <t>1 Dotacje podmiotowe</t>
  </si>
  <si>
    <t>rozdział</t>
  </si>
  <si>
    <t>dotacja</t>
  </si>
  <si>
    <t>Plan</t>
  </si>
  <si>
    <t>zmiana</t>
  </si>
  <si>
    <t xml:space="preserve">dla niepublicznych jednostek systemu oświaty  </t>
  </si>
  <si>
    <t>92114 i 92116</t>
  </si>
  <si>
    <t>2. Dotacje przedmiotowe</t>
  </si>
  <si>
    <t xml:space="preserve">przedmiotowe dla zakładu budżetowego </t>
  </si>
  <si>
    <t>3. Dotacje celowe</t>
  </si>
  <si>
    <t>a)</t>
  </si>
  <si>
    <t>przekazywane na podstawie porozumień (umów) do realizacji między jednostkami samorządu terytorialnego</t>
  </si>
  <si>
    <t>za pobyt dziecka w przedszkolu niepublicznym i oddziale integracyjnym</t>
  </si>
  <si>
    <t>za pobyt dziecka w przedszkolu specjalnym</t>
  </si>
  <si>
    <t>dla Starostwa na  likwidację azbestu</t>
  </si>
  <si>
    <t>b)</t>
  </si>
  <si>
    <t>przekazywane na podstawie porozumień (umów) do realizacji pozostałym jednostkon nie zaliczanym do sektora finansów publicznychterytorialnego</t>
  </si>
  <si>
    <t>na zadania z zakresu nauki, edukacji, oświaty i wychowania</t>
  </si>
  <si>
    <t>na zadanie w zakresie sportu masowego</t>
  </si>
  <si>
    <t>do Uchwały Nr XX/145/2008</t>
  </si>
  <si>
    <t xml:space="preserve">Rady Gminy Kleszczewo </t>
  </si>
  <si>
    <t>z dnia 09 czerwca 2008r.</t>
  </si>
  <si>
    <t xml:space="preserve">Dotacje celowe na dofinansowanie prac remontowych i konserwatorskicj obiektów zabytkowych przekazanych jednostkom nie zaliczanym do sektora finansów publicznych w 2008r. </t>
  </si>
  <si>
    <t>Jednostka</t>
  </si>
  <si>
    <t>Kwota</t>
  </si>
  <si>
    <t>Zakres dotacji</t>
  </si>
  <si>
    <t>Parafia Św. Jana Chrzciciela w Krerowie</t>
  </si>
  <si>
    <t>Prace konserwatorskie i roboty budowalne - pokrycie dachu kościoła parafialnego w Krerowie.</t>
  </si>
  <si>
    <t xml:space="preserve">        mgr Ewa Lesińska</t>
  </si>
  <si>
    <t xml:space="preserve">                                                                           Załącznik nr 2b</t>
  </si>
  <si>
    <t xml:space="preserve">                                                                           Rady Gminy Kleszczewo</t>
  </si>
  <si>
    <t>Roz- dział</t>
  </si>
  <si>
    <t>Nazwa zadania</t>
  </si>
  <si>
    <t>Zmiana planu</t>
  </si>
  <si>
    <t>Infrastruktura wodociągowa i sanitacyjna wsi</t>
  </si>
  <si>
    <t>Budowa sieci kanalizacji sanitarnej z Markowic do Nagradowic przez  Krerowo, Zimin, Śródka, Krzyżowniki oraz z Kleszczewa do Poklatek III etap</t>
  </si>
  <si>
    <t>Budowa wodociągu Kleszczewo Poklatki</t>
  </si>
  <si>
    <t>Drogi publiczne powiatowe</t>
  </si>
  <si>
    <t>Dofinansowanie budowy dróg powiatowych</t>
  </si>
  <si>
    <t>Kompleksowe udrożnienie ciągów komunikacyjnych w miejscowości Tulce</t>
  </si>
  <si>
    <t>Budowa drogi Markowice Zmysłowo</t>
  </si>
  <si>
    <t>Utwardzenie dróg na nowych  terenach inwestycyjnych</t>
  </si>
  <si>
    <t>Nakładka drogi w Szewcach 400m</t>
  </si>
  <si>
    <t>Budowa chodnik Bylin  I etap</t>
  </si>
  <si>
    <t>Remont i przebudowa drogi gminnej Nr 3330P na odcinku Krzyżowniki - Śródka wraz z oświetleniem</t>
  </si>
  <si>
    <t>Budowa chodnika w Komornikach</t>
  </si>
  <si>
    <t>Budowa chodnika w Śródce</t>
  </si>
  <si>
    <t>Wykup dróg</t>
  </si>
  <si>
    <t>Urzędy gmin</t>
  </si>
  <si>
    <t>Rozbudowa zaplecza przy Urzędzie Gminy</t>
  </si>
  <si>
    <t>Uzupełnienie wyposażenia</t>
  </si>
  <si>
    <t>Ochotnicze straże pożarne</t>
  </si>
  <si>
    <t>Instalacja CO w OSP Śródka</t>
  </si>
  <si>
    <t>Jednostki terenowe policji</t>
  </si>
  <si>
    <t>Urządzenie do pomiaru prędkości pojazdów</t>
  </si>
  <si>
    <t>Dokształcanie i doskonalenie nauczycieli</t>
  </si>
  <si>
    <t>zakup kserokopiarki</t>
  </si>
  <si>
    <t>Pomoce dydaktyczne</t>
  </si>
  <si>
    <t>Budowa oświetlenia ulicznego</t>
  </si>
  <si>
    <t>Wodociąg nowe tereny inwestycyjne</t>
  </si>
  <si>
    <t>Hydrofornia Gowarzewo - modernizacja</t>
  </si>
  <si>
    <t>Przebudowa systemu zasilania w wodę w Tulcach (rejom rzeki Kopli)</t>
  </si>
  <si>
    <t xml:space="preserve">Przebudowa wodociągu Krzyżownikach </t>
  </si>
  <si>
    <t>Zakup agregatu  prądotwórczego 10 KW</t>
  </si>
  <si>
    <t>Zakup samochodu  ciężarowo-osobowego</t>
  </si>
  <si>
    <t>Termomodernizacja budynków Zakładu Komunalnego</t>
  </si>
  <si>
    <t>Zakup wiaty przystankowej</t>
  </si>
  <si>
    <t>Plany odnowy wsi</t>
  </si>
  <si>
    <t>Budowa boiska w Nagradowicach</t>
  </si>
  <si>
    <t>Budowa boiska wielofunkcyjnego w Kleszczewie (udział własny)</t>
  </si>
  <si>
    <t>01010</t>
  </si>
  <si>
    <t>Projekt budowy parkingu i pętli autobusowej przy OSP w Gowarzewie</t>
  </si>
  <si>
    <t>60016</t>
  </si>
  <si>
    <t xml:space="preserve">                           Zmiana deficytu  budżetowego na 2008r.</t>
  </si>
  <si>
    <t xml:space="preserve">    Przewodnicząca Rady Gminy</t>
  </si>
  <si>
    <t>Dotacje celowe z budżetu na finansowanie lub dofinansowanie kosztów realizacji inwestycji i zakupów inwestycyjnych zakładów budżetowych</t>
  </si>
  <si>
    <t>Załącznik  Nr 1</t>
  </si>
  <si>
    <t xml:space="preserve">              Przewodnicząca Rady Gminy</t>
  </si>
  <si>
    <t xml:space="preserve">                     mgr Ewa Lesińska</t>
  </si>
  <si>
    <t>Załącznik  Nr 2</t>
  </si>
  <si>
    <t xml:space="preserve">                         Zmiana dotacji w budżecie gminy w 2008r.</t>
  </si>
  <si>
    <t xml:space="preserve"> na dofinansowanie prac remontowych i konserwatorskicj obiektów zabytkowych</t>
  </si>
  <si>
    <t>Załącznik Nr 2a</t>
  </si>
  <si>
    <t xml:space="preserve">         (zmiana załącznika Nr 2a do Uchwały Nr XIV/84/2007 Rady Gminy Kleszczewo z dnia 28 grudnia 2007r.)</t>
  </si>
  <si>
    <t>dla publicznej jednostki oświaty</t>
  </si>
  <si>
    <t xml:space="preserve">dla instytucji kultury </t>
  </si>
  <si>
    <t xml:space="preserve">          Przewodnicząca Rady Gminy</t>
  </si>
  <si>
    <t xml:space="preserve">                   mgr Ewa Lesińska</t>
  </si>
  <si>
    <t xml:space="preserve">                                                                           do Uchwały Nr XX/145/2008</t>
  </si>
  <si>
    <t xml:space="preserve">                                                                           z dnia 09 czerwca 2008r.</t>
  </si>
  <si>
    <t xml:space="preserve">       (zmiana załącznika Nr 2b do Uchwały Nr XIV/84/2007 Rady Gminy Kleszczewo z dnia 28 grudnia 2007r.)</t>
  </si>
  <si>
    <t xml:space="preserve">  Przewodnicząca Rady Gminy</t>
  </si>
  <si>
    <t xml:space="preserve">                       Zmiana planu wydatków majątkowych na 2008r.</t>
  </si>
  <si>
    <t>Załącznik Nr 2c</t>
  </si>
  <si>
    <t>Załącznik Nr 4</t>
  </si>
  <si>
    <t xml:space="preserve">       (zmiana załącznika Nr 4 do Uchwały Nr XIV/84/2007 Rady Gminy Kleszczewo z dnia 28 grudnia 2007r.)</t>
  </si>
  <si>
    <t>1.   Przedmiotowe.</t>
  </si>
  <si>
    <t>Nazwa jednostki</t>
  </si>
  <si>
    <t>Kwota dotacji</t>
  </si>
  <si>
    <t>Zakład Komunalny w Kleszczewie</t>
  </si>
  <si>
    <t>Na prowadzenie komunikacji autobusowej</t>
  </si>
  <si>
    <t xml:space="preserve">2.   Celowe na dofinansowanie kosztów realizacji inwestycji zakładu. </t>
  </si>
  <si>
    <t xml:space="preserve">                                                                                                                                w złotych</t>
  </si>
  <si>
    <t>Modernizacja hydroforni w Gowarzewie</t>
  </si>
  <si>
    <t xml:space="preserve">dostawa wody </t>
  </si>
  <si>
    <t>Budowa sieci wodociągowych</t>
  </si>
  <si>
    <t>dostawa wody</t>
  </si>
  <si>
    <t>Zakup aparatu prądotwórczego 10 KW</t>
  </si>
  <si>
    <t>Zakup samochody ciężarowo - osobowego</t>
  </si>
  <si>
    <t>prace porządkowe na terenie gminy</t>
  </si>
  <si>
    <t>Termomodernizacja budynku Zakładu Komunalnego</t>
  </si>
  <si>
    <t>komunikacja gminna i  pomieszczenia biurowe</t>
  </si>
  <si>
    <t xml:space="preserve">komunikacja gminna </t>
  </si>
  <si>
    <t xml:space="preserve">Razem </t>
  </si>
  <si>
    <t xml:space="preserve">           mgr  Ewa Lesińska</t>
  </si>
  <si>
    <t>zwiększenie planu</t>
  </si>
  <si>
    <t>w złotych</t>
  </si>
  <si>
    <t xml:space="preserve">          Zmiana zakresu i kwoty dotacji dla zakładu budżetowego w 2008r.</t>
  </si>
  <si>
    <t xml:space="preserve">               (stanowi załącznik Nr 2f do Uchwały Nr XIV/84/2007 Rady Gminy Kleszczewo z dnia 28 grudnia 2007r.)</t>
  </si>
  <si>
    <t xml:space="preserve">Przychody                                                                                </t>
  </si>
  <si>
    <t xml:space="preserve">           w złotych</t>
  </si>
  <si>
    <t>Roz-dział</t>
  </si>
  <si>
    <t>Para-graf</t>
  </si>
  <si>
    <t>Fundusz Ochrony Środowiska i Gospodarki Wodnej</t>
  </si>
  <si>
    <t>Wpływy z różnych opłat</t>
  </si>
  <si>
    <t>Wydatki</t>
  </si>
  <si>
    <t>(z przeznaczeniem na zakup koszy, zieleni)</t>
  </si>
  <si>
    <t>(z przeznaczeniem na utrzymanie terenów zielonych)</t>
  </si>
  <si>
    <t xml:space="preserve">      Plan przychodów i wydatków Gminnego Funduszu Ochrony Środowiska i Gospodarki wodnej na 2008r.</t>
  </si>
  <si>
    <t>Stan środków obrotowych na dzień 01.01.2008r.           673,00 +134 483,00  = 135.156,00</t>
  </si>
  <si>
    <t xml:space="preserve">zmiana </t>
  </si>
  <si>
    <t xml:space="preserve">                 </t>
  </si>
  <si>
    <t xml:space="preserve">                                                                                                                           Przewodnicząca Rady Gminy</t>
  </si>
  <si>
    <t xml:space="preserve">            mgr Ewa Lesińska</t>
  </si>
  <si>
    <t xml:space="preserve">Stan środków obrotowych na 31.12.2008r.     673,00 + 94 483,00  =  95 156,00 zł           </t>
  </si>
  <si>
    <t xml:space="preserve">                                                                              do Uchwały Nr XX/145/2008</t>
  </si>
  <si>
    <t>0690</t>
  </si>
  <si>
    <t xml:space="preserve">                                                                              Załącznik Nr 5</t>
  </si>
  <si>
    <t xml:space="preserve">                                                                               Rady Gminy  Kleszczewo</t>
  </si>
  <si>
    <t xml:space="preserve">                                                                               z dnia 09 czerwca 2008r.</t>
  </si>
  <si>
    <t xml:space="preserve">  (zmiana załącznika Nr 1 do Uchwały Nr XIV/84/2007 Rady Gminy Kleszczewo z dnia 29 grudnia 2007r)</t>
  </si>
  <si>
    <t xml:space="preserve">                              Zmiana planu dochodów budżetu gminy na 2008r.</t>
  </si>
  <si>
    <t xml:space="preserve">                                                 Zmiana planu wydatków budżetu gminy na 2008r.</t>
  </si>
  <si>
    <t xml:space="preserve">                              (zmiana załącznika Nr 2 do Uchwały Nr XIV/84/2007 Rady Gminy Kleszczewo z dnia 29 grudnia 2007r)</t>
  </si>
  <si>
    <t xml:space="preserve">          (zmiana załącznika Nr 3 do Uchwały Nr XIV/84/2007 Rady Gminy Kleszczewo z dnia 28 grudnia 2007r.)</t>
  </si>
  <si>
    <t xml:space="preserve">                                 (zmiana załącznika nr 6 do Uchwały Nr XIV/84/2007  Rady Gminy Kleszczewoz dnia 28 grudnia 2007r.)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</si>
</sst>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8.5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NumberForma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4" fontId="9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1" xfId="0" applyNumberFormat="1" applyFill="1" applyBorder="1" applyAlignment="1" applyProtection="1">
      <alignment horizontal="left"/>
      <protection locked="0"/>
    </xf>
    <xf numFmtId="49" fontId="3" fillId="0" borderId="1" xfId="0" applyFill="1" applyBorder="1" applyAlignment="1">
      <alignment horizontal="center" vertical="center" wrapText="1"/>
    </xf>
    <xf numFmtId="49" fontId="4" fillId="0" borderId="1" xfId="0" applyFill="1" applyBorder="1" applyAlignment="1">
      <alignment horizontal="center" vertical="center" wrapText="1"/>
    </xf>
    <xf numFmtId="49" fontId="4" fillId="0" borderId="1" xfId="0" applyFill="1" applyBorder="1" applyAlignment="1">
      <alignment horizontal="left" vertical="center" wrapText="1"/>
    </xf>
    <xf numFmtId="49" fontId="4" fillId="0" borderId="1" xfId="0" applyFill="1" applyBorder="1" applyAlignment="1">
      <alignment horizontal="right" vertical="center" wrapText="1"/>
    </xf>
    <xf numFmtId="49" fontId="5" fillId="0" borderId="1" xfId="0" applyFill="1" applyBorder="1" applyAlignment="1">
      <alignment horizontal="center" vertical="center" wrapText="1"/>
    </xf>
    <xf numFmtId="49" fontId="6" fillId="0" borderId="1" xfId="0" applyFill="1" applyBorder="1" applyAlignment="1">
      <alignment horizontal="center" vertical="center" wrapText="1"/>
    </xf>
    <xf numFmtId="49" fontId="6" fillId="0" borderId="1" xfId="0" applyFill="1" applyBorder="1" applyAlignment="1">
      <alignment horizontal="left" vertical="center" wrapText="1"/>
    </xf>
    <xf numFmtId="49" fontId="6" fillId="0" borderId="1" xfId="0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2" xfId="0" applyNumberFormat="1" applyFill="1" applyBorder="1" applyAlignment="1" applyProtection="1">
      <alignment horizontal="left"/>
      <protection locked="0"/>
    </xf>
    <xf numFmtId="49" fontId="10" fillId="0" borderId="1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1" xfId="0" applyFill="1" applyBorder="1" applyAlignment="1">
      <alignment horizontal="center" vertical="center" wrapText="1"/>
    </xf>
    <xf numFmtId="49" fontId="4" fillId="0" borderId="1" xfId="0" applyFill="1" applyBorder="1" applyAlignment="1">
      <alignment horizontal="right" vertical="center" wrapText="1"/>
    </xf>
    <xf numFmtId="49" fontId="6" fillId="0" borderId="1" xfId="0" applyFill="1" applyBorder="1" applyAlignment="1">
      <alignment horizontal="right" vertical="center" wrapText="1"/>
    </xf>
    <xf numFmtId="49" fontId="3" fillId="0" borderId="1" xfId="0" applyFill="1" applyBorder="1" applyAlignment="1">
      <alignment horizontal="right" vertical="center" wrapText="1"/>
    </xf>
    <xf numFmtId="49" fontId="10" fillId="0" borderId="1" xfId="0" applyFont="1" applyFill="1" applyBorder="1" applyAlignment="1">
      <alignment horizontal="right" vertical="center" wrapText="1"/>
    </xf>
    <xf numFmtId="0" fontId="2" fillId="0" borderId="3" xfId="0" applyNumberFormat="1" applyFill="1" applyBorder="1" applyAlignment="1" applyProtection="1">
      <alignment horizontal="left"/>
      <protection locked="0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E8" sqref="E8"/>
    </sheetView>
  </sheetViews>
  <sheetFormatPr defaultColWidth="9.140625" defaultRowHeight="12.75"/>
  <cols>
    <col min="1" max="1" width="0.9921875" style="21" customWidth="1"/>
    <col min="2" max="2" width="7.00390625" style="21" customWidth="1"/>
    <col min="3" max="3" width="9.28125" style="21" customWidth="1"/>
    <col min="4" max="4" width="9.7109375" style="21" customWidth="1"/>
    <col min="5" max="5" width="52.140625" style="21" customWidth="1"/>
    <col min="6" max="6" width="17.00390625" style="21" customWidth="1"/>
    <col min="7" max="7" width="15.140625" style="21" customWidth="1"/>
    <col min="8" max="8" width="15.7109375" style="21" customWidth="1"/>
    <col min="9" max="9" width="1.421875" style="21" customWidth="1"/>
    <col min="10" max="10" width="9.140625" style="31" customWidth="1"/>
  </cols>
  <sheetData>
    <row r="1" ht="12.75">
      <c r="F1" s="34" t="s">
        <v>196</v>
      </c>
    </row>
    <row r="2" ht="12.75">
      <c r="F2" s="34" t="s">
        <v>139</v>
      </c>
    </row>
    <row r="3" ht="12.75">
      <c r="F3" s="34" t="s">
        <v>109</v>
      </c>
    </row>
    <row r="4" ht="12.75">
      <c r="F4" s="34" t="s">
        <v>141</v>
      </c>
    </row>
    <row r="7" ht="12.75">
      <c r="D7" s="34" t="s">
        <v>261</v>
      </c>
    </row>
    <row r="8" spans="3:6" ht="12.75">
      <c r="C8" s="21" t="s">
        <v>260</v>
      </c>
      <c r="D8" s="35"/>
      <c r="E8" s="35"/>
      <c r="F8" s="35"/>
    </row>
    <row r="10" spans="1:11" ht="12.75">
      <c r="A10" s="22"/>
      <c r="B10" s="23" t="s">
        <v>0</v>
      </c>
      <c r="C10" s="23" t="s">
        <v>1</v>
      </c>
      <c r="D10" s="23" t="s">
        <v>2</v>
      </c>
      <c r="E10" s="23" t="s">
        <v>3</v>
      </c>
      <c r="F10" s="23" t="s">
        <v>4</v>
      </c>
      <c r="G10" s="23" t="s">
        <v>5</v>
      </c>
      <c r="H10" s="65" t="s">
        <v>6</v>
      </c>
      <c r="I10" s="65"/>
      <c r="J10" s="32"/>
      <c r="K10" s="1"/>
    </row>
    <row r="11" spans="1:11" ht="33.75">
      <c r="A11" s="22"/>
      <c r="B11" s="24" t="s">
        <v>7</v>
      </c>
      <c r="C11" s="24"/>
      <c r="D11" s="24"/>
      <c r="E11" s="25" t="s">
        <v>8</v>
      </c>
      <c r="F11" s="26" t="s">
        <v>9</v>
      </c>
      <c r="G11" s="26" t="s">
        <v>10</v>
      </c>
      <c r="H11" s="66" t="s">
        <v>11</v>
      </c>
      <c r="I11" s="66"/>
      <c r="J11" s="32"/>
      <c r="K11" s="1"/>
    </row>
    <row r="12" spans="1:11" ht="33.75">
      <c r="A12" s="22"/>
      <c r="B12" s="27"/>
      <c r="C12" s="28" t="s">
        <v>12</v>
      </c>
      <c r="D12" s="27"/>
      <c r="E12" s="29" t="s">
        <v>13</v>
      </c>
      <c r="F12" s="30" t="s">
        <v>14</v>
      </c>
      <c r="G12" s="30" t="s">
        <v>10</v>
      </c>
      <c r="H12" s="67" t="s">
        <v>15</v>
      </c>
      <c r="I12" s="67"/>
      <c r="J12" s="32"/>
      <c r="K12" s="1"/>
    </row>
    <row r="13" spans="1:11" ht="12.75">
      <c r="A13" s="22"/>
      <c r="B13" s="28"/>
      <c r="C13" s="28"/>
      <c r="D13" s="28" t="s">
        <v>16</v>
      </c>
      <c r="E13" s="29" t="s">
        <v>17</v>
      </c>
      <c r="F13" s="30" t="s">
        <v>18</v>
      </c>
      <c r="G13" s="30" t="s">
        <v>10</v>
      </c>
      <c r="H13" s="67" t="s">
        <v>19</v>
      </c>
      <c r="I13" s="67"/>
      <c r="J13" s="32"/>
      <c r="K13" s="1"/>
    </row>
    <row r="14" spans="1:11" ht="12.75">
      <c r="A14" s="22"/>
      <c r="B14" s="24" t="s">
        <v>20</v>
      </c>
      <c r="C14" s="24"/>
      <c r="D14" s="24"/>
      <c r="E14" s="25" t="s">
        <v>21</v>
      </c>
      <c r="F14" s="26" t="s">
        <v>22</v>
      </c>
      <c r="G14" s="26" t="s">
        <v>23</v>
      </c>
      <c r="H14" s="66" t="s">
        <v>24</v>
      </c>
      <c r="I14" s="66"/>
      <c r="J14" s="32"/>
      <c r="K14" s="1"/>
    </row>
    <row r="15" spans="1:11" ht="15">
      <c r="A15" s="22"/>
      <c r="B15" s="27"/>
      <c r="C15" s="28" t="s">
        <v>25</v>
      </c>
      <c r="D15" s="27"/>
      <c r="E15" s="29" t="s">
        <v>26</v>
      </c>
      <c r="F15" s="30" t="s">
        <v>27</v>
      </c>
      <c r="G15" s="30" t="s">
        <v>23</v>
      </c>
      <c r="H15" s="67" t="s">
        <v>28</v>
      </c>
      <c r="I15" s="67"/>
      <c r="J15" s="32"/>
      <c r="K15" s="1"/>
    </row>
    <row r="16" spans="1:11" ht="12.75">
      <c r="A16" s="22"/>
      <c r="B16" s="28"/>
      <c r="C16" s="28"/>
      <c r="D16" s="28" t="s">
        <v>29</v>
      </c>
      <c r="E16" s="29" t="s">
        <v>30</v>
      </c>
      <c r="F16" s="30" t="s">
        <v>31</v>
      </c>
      <c r="G16" s="30" t="s">
        <v>23</v>
      </c>
      <c r="H16" s="67" t="s">
        <v>32</v>
      </c>
      <c r="I16" s="67"/>
      <c r="J16" s="32"/>
      <c r="K16" s="1"/>
    </row>
    <row r="17" spans="1:11" ht="12.75">
      <c r="A17" s="22"/>
      <c r="B17" s="24" t="s">
        <v>33</v>
      </c>
      <c r="C17" s="24"/>
      <c r="D17" s="24"/>
      <c r="E17" s="25" t="s">
        <v>34</v>
      </c>
      <c r="F17" s="26" t="s">
        <v>35</v>
      </c>
      <c r="G17" s="26" t="s">
        <v>36</v>
      </c>
      <c r="H17" s="66" t="s">
        <v>37</v>
      </c>
      <c r="I17" s="66"/>
      <c r="J17" s="32"/>
      <c r="K17" s="1"/>
    </row>
    <row r="18" spans="1:11" ht="15">
      <c r="A18" s="22"/>
      <c r="B18" s="27"/>
      <c r="C18" s="28" t="s">
        <v>38</v>
      </c>
      <c r="D18" s="27"/>
      <c r="E18" s="29" t="s">
        <v>39</v>
      </c>
      <c r="F18" s="30" t="s">
        <v>40</v>
      </c>
      <c r="G18" s="30" t="s">
        <v>36</v>
      </c>
      <c r="H18" s="67" t="s">
        <v>41</v>
      </c>
      <c r="I18" s="67"/>
      <c r="J18" s="32"/>
      <c r="K18" s="1"/>
    </row>
    <row r="19" spans="1:11" ht="33.75">
      <c r="A19" s="22"/>
      <c r="B19" s="28"/>
      <c r="C19" s="28"/>
      <c r="D19" s="28" t="s">
        <v>42</v>
      </c>
      <c r="E19" s="29" t="s">
        <v>43</v>
      </c>
      <c r="F19" s="30" t="s">
        <v>44</v>
      </c>
      <c r="G19" s="30" t="s">
        <v>36</v>
      </c>
      <c r="H19" s="67" t="s">
        <v>45</v>
      </c>
      <c r="I19" s="67"/>
      <c r="J19" s="32"/>
      <c r="K19" s="1"/>
    </row>
    <row r="20" spans="1:11" ht="12.75">
      <c r="A20" s="22"/>
      <c r="B20" s="24" t="s">
        <v>46</v>
      </c>
      <c r="C20" s="24"/>
      <c r="D20" s="24"/>
      <c r="E20" s="25" t="s">
        <v>47</v>
      </c>
      <c r="F20" s="26" t="s">
        <v>48</v>
      </c>
      <c r="G20" s="26" t="s">
        <v>49</v>
      </c>
      <c r="H20" s="66" t="s">
        <v>50</v>
      </c>
      <c r="I20" s="66"/>
      <c r="J20" s="32"/>
      <c r="K20" s="1"/>
    </row>
    <row r="21" spans="1:11" ht="15">
      <c r="A21" s="22"/>
      <c r="B21" s="27"/>
      <c r="C21" s="28" t="s">
        <v>51</v>
      </c>
      <c r="D21" s="27"/>
      <c r="E21" s="29" t="s">
        <v>52</v>
      </c>
      <c r="F21" s="30" t="s">
        <v>53</v>
      </c>
      <c r="G21" s="30" t="s">
        <v>49</v>
      </c>
      <c r="H21" s="67" t="s">
        <v>54</v>
      </c>
      <c r="I21" s="67"/>
      <c r="J21" s="32"/>
      <c r="K21" s="1"/>
    </row>
    <row r="22" spans="1:11" ht="22.5">
      <c r="A22" s="22"/>
      <c r="B22" s="28"/>
      <c r="C22" s="28"/>
      <c r="D22" s="28" t="s">
        <v>55</v>
      </c>
      <c r="E22" s="29" t="s">
        <v>56</v>
      </c>
      <c r="F22" s="30" t="s">
        <v>57</v>
      </c>
      <c r="G22" s="30" t="s">
        <v>49</v>
      </c>
      <c r="H22" s="67" t="s">
        <v>58</v>
      </c>
      <c r="I22" s="67"/>
      <c r="J22" s="32"/>
      <c r="K22" s="1"/>
    </row>
    <row r="23" spans="1:11" ht="12.75">
      <c r="A23" s="22"/>
      <c r="B23" s="24" t="s">
        <v>59</v>
      </c>
      <c r="C23" s="24"/>
      <c r="D23" s="24"/>
      <c r="E23" s="25" t="s">
        <v>60</v>
      </c>
      <c r="F23" s="26" t="s">
        <v>61</v>
      </c>
      <c r="G23" s="26" t="s">
        <v>62</v>
      </c>
      <c r="H23" s="66" t="s">
        <v>63</v>
      </c>
      <c r="I23" s="66"/>
      <c r="J23" s="32"/>
      <c r="K23" s="1"/>
    </row>
    <row r="24" spans="1:11" ht="15">
      <c r="A24" s="22"/>
      <c r="B24" s="27"/>
      <c r="C24" s="28" t="s">
        <v>64</v>
      </c>
      <c r="D24" s="27"/>
      <c r="E24" s="29" t="s">
        <v>65</v>
      </c>
      <c r="F24" s="30" t="s">
        <v>66</v>
      </c>
      <c r="G24" s="30" t="s">
        <v>62</v>
      </c>
      <c r="H24" s="67" t="s">
        <v>62</v>
      </c>
      <c r="I24" s="67"/>
      <c r="J24" s="32"/>
      <c r="K24" s="1"/>
    </row>
    <row r="25" spans="1:11" ht="12.75">
      <c r="A25" s="22"/>
      <c r="B25" s="28"/>
      <c r="C25" s="28"/>
      <c r="D25" s="28" t="s">
        <v>67</v>
      </c>
      <c r="E25" s="29" t="s">
        <v>68</v>
      </c>
      <c r="F25" s="30" t="s">
        <v>66</v>
      </c>
      <c r="G25" s="30" t="s">
        <v>62</v>
      </c>
      <c r="H25" s="67" t="s">
        <v>62</v>
      </c>
      <c r="I25" s="67"/>
      <c r="J25" s="32"/>
      <c r="K25" s="1"/>
    </row>
    <row r="26" spans="1:11" ht="12.75">
      <c r="A26" s="22"/>
      <c r="B26" s="24" t="s">
        <v>69</v>
      </c>
      <c r="C26" s="24"/>
      <c r="D26" s="24"/>
      <c r="E26" s="25" t="s">
        <v>70</v>
      </c>
      <c r="F26" s="26" t="s">
        <v>71</v>
      </c>
      <c r="G26" s="26" t="s">
        <v>72</v>
      </c>
      <c r="H26" s="66" t="s">
        <v>73</v>
      </c>
      <c r="I26" s="66"/>
      <c r="J26" s="32"/>
      <c r="K26" s="1"/>
    </row>
    <row r="27" spans="1:11" ht="15">
      <c r="A27" s="22"/>
      <c r="B27" s="27"/>
      <c r="C27" s="28" t="s">
        <v>74</v>
      </c>
      <c r="D27" s="27"/>
      <c r="E27" s="29" t="s">
        <v>75</v>
      </c>
      <c r="F27" s="30" t="s">
        <v>66</v>
      </c>
      <c r="G27" s="30" t="s">
        <v>72</v>
      </c>
      <c r="H27" s="67" t="s">
        <v>72</v>
      </c>
      <c r="I27" s="67"/>
      <c r="J27" s="32"/>
      <c r="K27" s="1"/>
    </row>
    <row r="28" spans="1:11" ht="22.5">
      <c r="A28" s="22"/>
      <c r="B28" s="28"/>
      <c r="C28" s="28"/>
      <c r="D28" s="28" t="s">
        <v>76</v>
      </c>
      <c r="E28" s="29" t="s">
        <v>77</v>
      </c>
      <c r="F28" s="30" t="s">
        <v>66</v>
      </c>
      <c r="G28" s="30" t="s">
        <v>72</v>
      </c>
      <c r="H28" s="67" t="s">
        <v>72</v>
      </c>
      <c r="I28" s="67"/>
      <c r="J28" s="32"/>
      <c r="K28" s="1"/>
    </row>
    <row r="29" spans="1:11" ht="12.75">
      <c r="A29" s="22"/>
      <c r="B29" s="68" t="s">
        <v>78</v>
      </c>
      <c r="C29" s="68"/>
      <c r="D29" s="68"/>
      <c r="E29" s="68"/>
      <c r="F29" s="33" t="s">
        <v>79</v>
      </c>
      <c r="G29" s="33" t="s">
        <v>80</v>
      </c>
      <c r="H29" s="69" t="s">
        <v>81</v>
      </c>
      <c r="I29" s="69"/>
      <c r="J29" s="32"/>
      <c r="K29" s="1"/>
    </row>
    <row r="30" spans="1:11" ht="18.7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1"/>
    </row>
    <row r="31" spans="1:11" ht="12.75">
      <c r="A31" s="38"/>
      <c r="B31" s="38"/>
      <c r="C31" s="38"/>
      <c r="D31" s="38"/>
      <c r="E31" s="38"/>
      <c r="F31" s="39" t="s">
        <v>197</v>
      </c>
      <c r="G31" s="38"/>
      <c r="H31" s="38"/>
      <c r="I31" s="38"/>
      <c r="K31" s="31"/>
    </row>
    <row r="32" spans="2:11" ht="12.75">
      <c r="B32" s="38"/>
      <c r="C32" s="38"/>
      <c r="D32" s="38"/>
      <c r="E32" s="38"/>
      <c r="F32" s="39"/>
      <c r="G32" s="38"/>
      <c r="H32" s="38"/>
      <c r="I32" s="38"/>
      <c r="K32" s="31"/>
    </row>
    <row r="33" ht="12.75">
      <c r="F33" s="34" t="s">
        <v>198</v>
      </c>
    </row>
  </sheetData>
  <mergeCells count="22">
    <mergeCell ref="B29:E29"/>
    <mergeCell ref="H29:I29"/>
    <mergeCell ref="A30:J30"/>
    <mergeCell ref="H26:I26"/>
    <mergeCell ref="H27:I27"/>
    <mergeCell ref="H28:I28"/>
    <mergeCell ref="H22:I22"/>
    <mergeCell ref="H23:I23"/>
    <mergeCell ref="H24:I24"/>
    <mergeCell ref="H25:I25"/>
    <mergeCell ref="H18:I18"/>
    <mergeCell ref="H19:I19"/>
    <mergeCell ref="H20:I20"/>
    <mergeCell ref="H21:I21"/>
    <mergeCell ref="H14:I14"/>
    <mergeCell ref="H15:I15"/>
    <mergeCell ref="H16:I16"/>
    <mergeCell ref="H17:I17"/>
    <mergeCell ref="H10:I10"/>
    <mergeCell ref="H11:I11"/>
    <mergeCell ref="H12:I12"/>
    <mergeCell ref="H13:I13"/>
  </mergeCells>
  <printOptions/>
  <pageMargins left="0.75" right="0.75" top="0.67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6"/>
  <sheetViews>
    <sheetView workbookViewId="0" topLeftCell="A1">
      <selection activeCell="E10" sqref="E10"/>
    </sheetView>
  </sheetViews>
  <sheetFormatPr defaultColWidth="9.140625" defaultRowHeight="12.75"/>
  <cols>
    <col min="1" max="1" width="1.57421875" style="0" customWidth="1"/>
    <col min="2" max="2" width="6.140625" style="0" customWidth="1"/>
    <col min="3" max="3" width="7.28125" style="0" customWidth="1"/>
    <col min="4" max="4" width="7.7109375" style="0" customWidth="1"/>
    <col min="5" max="5" width="58.140625" style="0" customWidth="1"/>
    <col min="6" max="6" width="17.00390625" style="0" customWidth="1"/>
    <col min="7" max="7" width="13.57421875" style="0" customWidth="1"/>
    <col min="8" max="8" width="13.8515625" style="0" customWidth="1"/>
  </cols>
  <sheetData>
    <row r="1" ht="12.75">
      <c r="F1" s="2" t="s">
        <v>199</v>
      </c>
    </row>
    <row r="2" ht="12.75">
      <c r="F2" s="2" t="s">
        <v>139</v>
      </c>
    </row>
    <row r="3" ht="12.75">
      <c r="F3" s="2" t="s">
        <v>109</v>
      </c>
    </row>
    <row r="4" ht="12.75">
      <c r="F4" s="2" t="s">
        <v>141</v>
      </c>
    </row>
    <row r="7" spans="3:5" ht="12.75">
      <c r="C7" s="2" t="s">
        <v>262</v>
      </c>
      <c r="E7" s="2"/>
    </row>
    <row r="8" ht="12.75">
      <c r="B8" t="s">
        <v>263</v>
      </c>
    </row>
    <row r="10" spans="6:8" ht="12.75">
      <c r="F10" s="41"/>
      <c r="G10" s="41"/>
      <c r="H10" s="41"/>
    </row>
    <row r="11" spans="2:8" s="2" customFormat="1" ht="12.75">
      <c r="B11" s="17" t="s">
        <v>0</v>
      </c>
      <c r="C11" s="17" t="s">
        <v>1</v>
      </c>
      <c r="D11" s="17" t="s">
        <v>2</v>
      </c>
      <c r="E11" s="17" t="s">
        <v>3</v>
      </c>
      <c r="F11" s="42" t="s">
        <v>4</v>
      </c>
      <c r="G11" s="42" t="s">
        <v>5</v>
      </c>
      <c r="H11" s="42" t="s">
        <v>6</v>
      </c>
    </row>
    <row r="12" spans="2:8" s="2" customFormat="1" ht="12.75">
      <c r="B12" s="17">
        <v>600</v>
      </c>
      <c r="C12" s="17"/>
      <c r="D12" s="17"/>
      <c r="E12" s="17" t="s">
        <v>82</v>
      </c>
      <c r="F12" s="18">
        <v>4609743</v>
      </c>
      <c r="G12" s="18">
        <v>18300</v>
      </c>
      <c r="H12" s="18">
        <v>4628043</v>
      </c>
    </row>
    <row r="13" spans="2:8" ht="12.75">
      <c r="B13" s="19"/>
      <c r="C13" s="19">
        <v>60016</v>
      </c>
      <c r="D13" s="19"/>
      <c r="E13" s="19" t="s">
        <v>83</v>
      </c>
      <c r="F13" s="20">
        <v>4459743</v>
      </c>
      <c r="G13" s="20">
        <v>18300</v>
      </c>
      <c r="H13" s="20">
        <v>4478043</v>
      </c>
    </row>
    <row r="14" spans="2:8" ht="12.75">
      <c r="B14" s="19"/>
      <c r="C14" s="19"/>
      <c r="D14" s="19">
        <v>6050</v>
      </c>
      <c r="E14" s="19" t="s">
        <v>84</v>
      </c>
      <c r="F14" s="20">
        <v>1540093</v>
      </c>
      <c r="G14" s="20">
        <v>18300</v>
      </c>
      <c r="H14" s="20">
        <v>1558393</v>
      </c>
    </row>
    <row r="15" spans="2:8" s="2" customFormat="1" ht="12.75">
      <c r="B15" s="17">
        <v>750</v>
      </c>
      <c r="C15" s="17"/>
      <c r="D15" s="17"/>
      <c r="E15" s="17" t="s">
        <v>85</v>
      </c>
      <c r="F15" s="18">
        <v>1494083</v>
      </c>
      <c r="G15" s="18">
        <v>29100</v>
      </c>
      <c r="H15" s="18">
        <v>1523183</v>
      </c>
    </row>
    <row r="16" spans="2:8" ht="12.75">
      <c r="B16" s="19"/>
      <c r="C16" s="19">
        <v>75023</v>
      </c>
      <c r="D16" s="19"/>
      <c r="E16" s="19" t="s">
        <v>86</v>
      </c>
      <c r="F16" s="20">
        <v>1310083</v>
      </c>
      <c r="G16" s="20">
        <v>29100</v>
      </c>
      <c r="H16" s="20">
        <v>1339183</v>
      </c>
    </row>
    <row r="17" spans="2:8" ht="12.75">
      <c r="B17" s="19"/>
      <c r="C17" s="19"/>
      <c r="D17" s="19">
        <v>4300</v>
      </c>
      <c r="E17" s="19" t="s">
        <v>87</v>
      </c>
      <c r="F17" s="20">
        <v>132300</v>
      </c>
      <c r="G17" s="20">
        <v>10000</v>
      </c>
      <c r="H17" s="20">
        <v>142300</v>
      </c>
    </row>
    <row r="18" spans="2:8" ht="12.75">
      <c r="B18" s="19"/>
      <c r="C18" s="19"/>
      <c r="D18" s="19">
        <v>4430</v>
      </c>
      <c r="E18" s="19" t="s">
        <v>88</v>
      </c>
      <c r="F18" s="20">
        <v>24000</v>
      </c>
      <c r="G18" s="20">
        <v>3600</v>
      </c>
      <c r="H18" s="20">
        <v>27600</v>
      </c>
    </row>
    <row r="19" spans="2:8" ht="12.75">
      <c r="B19" s="19"/>
      <c r="C19" s="19"/>
      <c r="D19" s="19">
        <v>6060</v>
      </c>
      <c r="E19" s="19" t="s">
        <v>89</v>
      </c>
      <c r="F19" s="20">
        <v>23000</v>
      </c>
      <c r="G19" s="20">
        <v>15500</v>
      </c>
      <c r="H19" s="20">
        <v>38500</v>
      </c>
    </row>
    <row r="20" spans="2:8" s="2" customFormat="1" ht="12.75">
      <c r="B20" s="17">
        <v>801</v>
      </c>
      <c r="C20" s="17"/>
      <c r="D20" s="17"/>
      <c r="E20" s="17" t="s">
        <v>34</v>
      </c>
      <c r="F20" s="18">
        <v>5609704</v>
      </c>
      <c r="G20" s="18">
        <v>128600</v>
      </c>
      <c r="H20" s="18">
        <v>5738304</v>
      </c>
    </row>
    <row r="21" spans="2:8" ht="12.75">
      <c r="B21" s="19"/>
      <c r="C21" s="19">
        <v>80104</v>
      </c>
      <c r="D21" s="19"/>
      <c r="E21" s="19" t="s">
        <v>39</v>
      </c>
      <c r="F21" s="20">
        <v>940449</v>
      </c>
      <c r="G21" s="20">
        <v>128600</v>
      </c>
      <c r="H21" s="20">
        <v>1069049</v>
      </c>
    </row>
    <row r="22" spans="2:8" ht="22.5">
      <c r="B22" s="19"/>
      <c r="C22" s="19"/>
      <c r="D22" s="44">
        <v>2310</v>
      </c>
      <c r="E22" s="43" t="s">
        <v>90</v>
      </c>
      <c r="F22" s="20">
        <v>38500</v>
      </c>
      <c r="G22" s="20">
        <v>72000</v>
      </c>
      <c r="H22" s="20">
        <v>110500</v>
      </c>
    </row>
    <row r="23" spans="2:8" ht="12.75">
      <c r="B23" s="19"/>
      <c r="C23" s="19"/>
      <c r="D23" s="19">
        <v>4300</v>
      </c>
      <c r="E23" s="19" t="s">
        <v>87</v>
      </c>
      <c r="F23" s="20">
        <v>7376</v>
      </c>
      <c r="G23" s="20">
        <v>56600</v>
      </c>
      <c r="H23" s="20">
        <v>63976</v>
      </c>
    </row>
    <row r="24" spans="2:8" s="2" customFormat="1" ht="12.75">
      <c r="B24" s="17">
        <v>851</v>
      </c>
      <c r="C24" s="17"/>
      <c r="D24" s="17"/>
      <c r="E24" s="17" t="s">
        <v>91</v>
      </c>
      <c r="F24" s="18">
        <v>90000</v>
      </c>
      <c r="G24" s="18">
        <v>3176</v>
      </c>
      <c r="H24" s="18">
        <v>93176</v>
      </c>
    </row>
    <row r="25" spans="2:8" ht="12.75">
      <c r="B25" s="19"/>
      <c r="C25" s="19">
        <v>85154</v>
      </c>
      <c r="D25" s="19"/>
      <c r="E25" s="19" t="s">
        <v>92</v>
      </c>
      <c r="F25" s="20">
        <v>76000</v>
      </c>
      <c r="G25" s="20">
        <v>3176</v>
      </c>
      <c r="H25" s="20">
        <v>79176</v>
      </c>
    </row>
    <row r="26" spans="2:8" ht="12.75">
      <c r="B26" s="19"/>
      <c r="C26" s="19"/>
      <c r="D26" s="19">
        <v>4300</v>
      </c>
      <c r="E26" s="19" t="s">
        <v>87</v>
      </c>
      <c r="F26" s="20">
        <v>18100</v>
      </c>
      <c r="G26" s="20">
        <v>3176</v>
      </c>
      <c r="H26" s="20">
        <v>21276</v>
      </c>
    </row>
    <row r="27" spans="2:8" s="2" customFormat="1" ht="12.75">
      <c r="B27" s="17">
        <v>852</v>
      </c>
      <c r="C27" s="17"/>
      <c r="D27" s="17"/>
      <c r="E27" s="17" t="s">
        <v>47</v>
      </c>
      <c r="F27" s="18">
        <v>1985771</v>
      </c>
      <c r="G27" s="18">
        <v>2900</v>
      </c>
      <c r="H27" s="18">
        <v>1988671</v>
      </c>
    </row>
    <row r="28" spans="2:8" ht="12.75">
      <c r="B28" s="19"/>
      <c r="C28" s="19">
        <v>85215</v>
      </c>
      <c r="D28" s="19"/>
      <c r="E28" s="19" t="s">
        <v>93</v>
      </c>
      <c r="F28" s="20">
        <v>88618</v>
      </c>
      <c r="G28" s="19">
        <v>-100</v>
      </c>
      <c r="H28" s="20">
        <v>88518</v>
      </c>
    </row>
    <row r="29" spans="2:8" ht="12.75">
      <c r="B29" s="19"/>
      <c r="C29" s="19"/>
      <c r="D29" s="19">
        <v>3110</v>
      </c>
      <c r="E29" s="19" t="s">
        <v>94</v>
      </c>
      <c r="F29" s="20">
        <v>86913</v>
      </c>
      <c r="G29" s="20">
        <v>-100</v>
      </c>
      <c r="H29" s="20">
        <v>86813</v>
      </c>
    </row>
    <row r="30" spans="2:8" ht="12.75">
      <c r="B30" s="19"/>
      <c r="C30" s="19">
        <v>85219</v>
      </c>
      <c r="D30" s="19"/>
      <c r="E30" s="19" t="s">
        <v>52</v>
      </c>
      <c r="F30" s="20">
        <v>278073</v>
      </c>
      <c r="G30" s="20">
        <v>2900</v>
      </c>
      <c r="H30" s="20">
        <v>280973</v>
      </c>
    </row>
    <row r="31" spans="2:8" ht="12.75">
      <c r="B31" s="19"/>
      <c r="C31" s="19"/>
      <c r="D31" s="19">
        <v>4010</v>
      </c>
      <c r="E31" s="19" t="s">
        <v>95</v>
      </c>
      <c r="F31" s="20">
        <v>179612</v>
      </c>
      <c r="G31" s="20">
        <v>2900</v>
      </c>
      <c r="H31" s="20">
        <v>182512</v>
      </c>
    </row>
    <row r="32" spans="2:8" ht="12.75">
      <c r="B32" s="19"/>
      <c r="C32" s="19">
        <v>85228</v>
      </c>
      <c r="D32" s="19"/>
      <c r="E32" s="19" t="s">
        <v>96</v>
      </c>
      <c r="F32" s="20">
        <v>9049</v>
      </c>
      <c r="G32" s="19">
        <v>100</v>
      </c>
      <c r="H32" s="20">
        <v>9149</v>
      </c>
    </row>
    <row r="33" spans="2:8" ht="12.75">
      <c r="B33" s="19"/>
      <c r="C33" s="19"/>
      <c r="D33" s="19">
        <v>4120</v>
      </c>
      <c r="E33" s="19" t="s">
        <v>97</v>
      </c>
      <c r="F33" s="20">
        <v>0</v>
      </c>
      <c r="G33" s="19">
        <v>100</v>
      </c>
      <c r="H33" s="20">
        <v>100</v>
      </c>
    </row>
    <row r="34" spans="2:8" s="2" customFormat="1" ht="12.75">
      <c r="B34" s="17">
        <v>900</v>
      </c>
      <c r="C34" s="17"/>
      <c r="D34" s="17"/>
      <c r="E34" s="17" t="s">
        <v>70</v>
      </c>
      <c r="F34" s="18">
        <v>2660928</v>
      </c>
      <c r="G34" s="18">
        <v>67070</v>
      </c>
      <c r="H34" s="18">
        <v>2727998</v>
      </c>
    </row>
    <row r="35" spans="2:8" ht="12.75">
      <c r="B35" s="19"/>
      <c r="C35" s="19">
        <v>90015</v>
      </c>
      <c r="D35" s="19"/>
      <c r="E35" s="19" t="s">
        <v>98</v>
      </c>
      <c r="F35" s="20">
        <v>707000</v>
      </c>
      <c r="G35" s="20">
        <v>0</v>
      </c>
      <c r="H35" s="20">
        <v>707000</v>
      </c>
    </row>
    <row r="36" spans="2:8" ht="12.75">
      <c r="B36" s="19"/>
      <c r="C36" s="19"/>
      <c r="D36" s="19">
        <v>4210</v>
      </c>
      <c r="E36" s="19" t="s">
        <v>99</v>
      </c>
      <c r="F36" s="20">
        <v>0</v>
      </c>
      <c r="G36" s="20">
        <v>5000</v>
      </c>
      <c r="H36" s="20">
        <v>5000</v>
      </c>
    </row>
    <row r="37" spans="2:8" ht="12.75">
      <c r="B37" s="19"/>
      <c r="C37" s="19"/>
      <c r="D37" s="19">
        <v>4260</v>
      </c>
      <c r="E37" s="19" t="s">
        <v>100</v>
      </c>
      <c r="F37" s="20">
        <v>167000</v>
      </c>
      <c r="G37" s="20">
        <v>-5000</v>
      </c>
      <c r="H37" s="20">
        <v>162000</v>
      </c>
    </row>
    <row r="38" spans="2:8" ht="12.75">
      <c r="B38" s="19"/>
      <c r="C38" s="19"/>
      <c r="D38" s="19">
        <v>4270</v>
      </c>
      <c r="E38" s="19" t="s">
        <v>101</v>
      </c>
      <c r="F38" s="20">
        <v>190000</v>
      </c>
      <c r="G38" s="20">
        <v>-5000</v>
      </c>
      <c r="H38" s="20">
        <v>185000</v>
      </c>
    </row>
    <row r="39" spans="2:8" ht="12.75">
      <c r="B39" s="19"/>
      <c r="C39" s="19"/>
      <c r="D39" s="19">
        <v>4300</v>
      </c>
      <c r="E39" s="19" t="s">
        <v>87</v>
      </c>
      <c r="F39" s="20">
        <v>0</v>
      </c>
      <c r="G39" s="20">
        <v>5000</v>
      </c>
      <c r="H39" s="20">
        <v>5000</v>
      </c>
    </row>
    <row r="40" spans="2:8" ht="12.75">
      <c r="B40" s="19"/>
      <c r="C40" s="19">
        <v>90017</v>
      </c>
      <c r="D40" s="19"/>
      <c r="E40" s="19" t="s">
        <v>75</v>
      </c>
      <c r="F40" s="20">
        <v>1605488</v>
      </c>
      <c r="G40" s="20">
        <v>67070</v>
      </c>
      <c r="H40" s="20">
        <v>1672558</v>
      </c>
    </row>
    <row r="41" spans="2:8" ht="22.5">
      <c r="B41" s="19"/>
      <c r="C41" s="19"/>
      <c r="D41" s="44">
        <v>6210</v>
      </c>
      <c r="E41" s="43" t="s">
        <v>195</v>
      </c>
      <c r="F41" s="20">
        <v>938000</v>
      </c>
      <c r="G41" s="20">
        <v>67070</v>
      </c>
      <c r="H41" s="20">
        <v>1005070</v>
      </c>
    </row>
    <row r="42" spans="2:8" s="2" customFormat="1" ht="12.75">
      <c r="B42" s="17">
        <v>921</v>
      </c>
      <c r="C42" s="17"/>
      <c r="D42" s="46"/>
      <c r="E42" s="45" t="s">
        <v>102</v>
      </c>
      <c r="F42" s="18">
        <v>604616</v>
      </c>
      <c r="G42" s="18">
        <v>10000</v>
      </c>
      <c r="H42" s="18">
        <v>614616</v>
      </c>
    </row>
    <row r="43" spans="2:8" ht="12.75">
      <c r="B43" s="19"/>
      <c r="C43" s="19">
        <v>92120</v>
      </c>
      <c r="D43" s="44"/>
      <c r="E43" s="43" t="s">
        <v>103</v>
      </c>
      <c r="F43" s="20">
        <v>0</v>
      </c>
      <c r="G43" s="20">
        <v>10000</v>
      </c>
      <c r="H43" s="20">
        <v>10000</v>
      </c>
    </row>
    <row r="44" spans="2:8" ht="33.75">
      <c r="B44" s="19"/>
      <c r="C44" s="19"/>
      <c r="D44" s="44">
        <v>2720</v>
      </c>
      <c r="E44" s="43" t="s">
        <v>104</v>
      </c>
      <c r="F44" s="19">
        <v>0</v>
      </c>
      <c r="G44" s="20">
        <v>10000</v>
      </c>
      <c r="H44" s="20">
        <v>10000</v>
      </c>
    </row>
    <row r="45" spans="2:8" s="2" customFormat="1" ht="12.75">
      <c r="B45" s="17">
        <v>926</v>
      </c>
      <c r="C45" s="17"/>
      <c r="D45" s="46"/>
      <c r="E45" s="45" t="s">
        <v>105</v>
      </c>
      <c r="F45" s="18">
        <v>471414</v>
      </c>
      <c r="G45" s="18">
        <v>80820</v>
      </c>
      <c r="H45" s="18">
        <v>552234</v>
      </c>
    </row>
    <row r="46" spans="2:8" ht="12.75">
      <c r="B46" s="19"/>
      <c r="C46" s="19">
        <v>92695</v>
      </c>
      <c r="D46" s="44"/>
      <c r="E46" s="43" t="s">
        <v>65</v>
      </c>
      <c r="F46" s="20">
        <v>471414</v>
      </c>
      <c r="G46" s="20">
        <v>80820</v>
      </c>
      <c r="H46" s="20">
        <v>552234</v>
      </c>
    </row>
    <row r="47" spans="2:8" ht="22.5">
      <c r="B47" s="19"/>
      <c r="C47" s="19"/>
      <c r="D47" s="44">
        <v>2820</v>
      </c>
      <c r="E47" s="43" t="s">
        <v>106</v>
      </c>
      <c r="F47" s="19">
        <v>0</v>
      </c>
      <c r="G47" s="20">
        <v>84000</v>
      </c>
      <c r="H47" s="20">
        <v>84000</v>
      </c>
    </row>
    <row r="48" spans="2:8" ht="23.25" customHeight="1">
      <c r="B48" s="19"/>
      <c r="C48" s="19"/>
      <c r="D48" s="44">
        <v>2830</v>
      </c>
      <c r="E48" s="43" t="s">
        <v>107</v>
      </c>
      <c r="F48" s="20">
        <v>84000</v>
      </c>
      <c r="G48" s="20">
        <v>-84000</v>
      </c>
      <c r="H48" s="19">
        <v>0</v>
      </c>
    </row>
    <row r="49" spans="2:8" ht="12.75">
      <c r="B49" s="19"/>
      <c r="C49" s="19"/>
      <c r="D49" s="19">
        <v>6050</v>
      </c>
      <c r="E49" s="43" t="s">
        <v>84</v>
      </c>
      <c r="F49" s="20">
        <v>356214</v>
      </c>
      <c r="G49" s="20">
        <v>80820</v>
      </c>
      <c r="H49" s="20">
        <v>437034</v>
      </c>
    </row>
    <row r="50" spans="2:8" ht="12.75">
      <c r="B50" s="19"/>
      <c r="C50" s="19"/>
      <c r="D50" s="19"/>
      <c r="E50" s="19"/>
      <c r="F50" s="19"/>
      <c r="G50" s="19"/>
      <c r="H50" s="19"/>
    </row>
    <row r="51" spans="2:8" s="2" customFormat="1" ht="12.75">
      <c r="B51" s="48"/>
      <c r="C51" s="17"/>
      <c r="D51" s="17"/>
      <c r="E51" s="47" t="s">
        <v>78</v>
      </c>
      <c r="F51" s="18">
        <v>20070005</v>
      </c>
      <c r="G51" s="18">
        <v>339966</v>
      </c>
      <c r="H51" s="18">
        <v>20409971</v>
      </c>
    </row>
    <row r="52" spans="2:8" ht="12.75">
      <c r="B52" s="16"/>
      <c r="C52" s="16"/>
      <c r="D52" s="16"/>
      <c r="E52" s="16"/>
      <c r="F52" s="16"/>
      <c r="G52" s="16"/>
      <c r="H52" s="16"/>
    </row>
    <row r="53" spans="2:8" ht="12.75">
      <c r="B53" s="16"/>
      <c r="C53" s="16"/>
      <c r="D53" s="16"/>
      <c r="E53" s="16"/>
      <c r="F53" s="16"/>
      <c r="G53" s="16"/>
      <c r="H53" s="16"/>
    </row>
    <row r="54" spans="6:7" ht="12.75">
      <c r="F54" s="39" t="s">
        <v>197</v>
      </c>
      <c r="G54" s="38"/>
    </row>
    <row r="55" spans="6:7" ht="12.75">
      <c r="F55" s="39"/>
      <c r="G55" s="38"/>
    </row>
    <row r="56" spans="6:7" ht="12.75">
      <c r="F56" s="34" t="s">
        <v>198</v>
      </c>
      <c r="G56" s="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C38" sqref="C38"/>
    </sheetView>
  </sheetViews>
  <sheetFormatPr defaultColWidth="9.140625" defaultRowHeight="12.75"/>
  <cols>
    <col min="2" max="2" width="39.421875" style="8" customWidth="1"/>
    <col min="3" max="3" width="12.140625" style="0" customWidth="1"/>
    <col min="4" max="4" width="11.57421875" style="0" customWidth="1"/>
    <col min="5" max="5" width="13.7109375" style="0" customWidth="1"/>
  </cols>
  <sheetData>
    <row r="1" spans="3:5" ht="12.75">
      <c r="C1" s="71" t="s">
        <v>202</v>
      </c>
      <c r="D1" s="72"/>
      <c r="E1" s="72"/>
    </row>
    <row r="2" spans="3:5" ht="12.75">
      <c r="C2" s="71" t="s">
        <v>139</v>
      </c>
      <c r="D2" s="72"/>
      <c r="E2" s="72"/>
    </row>
    <row r="3" spans="3:5" ht="12.75">
      <c r="C3" s="71" t="s">
        <v>109</v>
      </c>
      <c r="D3" s="72"/>
      <c r="E3" s="72"/>
    </row>
    <row r="4" spans="3:5" ht="12.75">
      <c r="C4" s="71" t="s">
        <v>141</v>
      </c>
      <c r="D4" s="72"/>
      <c r="E4" s="72"/>
    </row>
    <row r="8" spans="2:4" ht="12.75">
      <c r="B8" s="71" t="s">
        <v>200</v>
      </c>
      <c r="C8" s="72"/>
      <c r="D8" s="72"/>
    </row>
    <row r="9" spans="1:5" ht="12.75">
      <c r="A9" s="16" t="s">
        <v>203</v>
      </c>
      <c r="B9" s="50"/>
      <c r="C9" s="16"/>
      <c r="D9" s="16"/>
      <c r="E9" s="16"/>
    </row>
    <row r="12" ht="12.75">
      <c r="A12" t="s">
        <v>120</v>
      </c>
    </row>
    <row r="13" spans="1:5" ht="12.75">
      <c r="A13" s="12" t="s">
        <v>121</v>
      </c>
      <c r="B13" s="14" t="s">
        <v>122</v>
      </c>
      <c r="C13" s="49" t="s">
        <v>123</v>
      </c>
      <c r="D13" s="49" t="s">
        <v>124</v>
      </c>
      <c r="E13" s="49" t="s">
        <v>112</v>
      </c>
    </row>
    <row r="14" spans="1:5" ht="12.75">
      <c r="A14" s="12">
        <v>80101</v>
      </c>
      <c r="B14" s="14" t="s">
        <v>204</v>
      </c>
      <c r="C14" s="13">
        <v>456847</v>
      </c>
      <c r="D14" s="13"/>
      <c r="E14" s="13">
        <v>456847</v>
      </c>
    </row>
    <row r="15" spans="1:5" ht="16.5" customHeight="1">
      <c r="A15" s="12">
        <v>80104</v>
      </c>
      <c r="B15" s="14" t="s">
        <v>125</v>
      </c>
      <c r="C15" s="13">
        <v>140000</v>
      </c>
      <c r="D15" s="13">
        <v>72000</v>
      </c>
      <c r="E15" s="13">
        <f>C15+D15</f>
        <v>212000</v>
      </c>
    </row>
    <row r="16" spans="1:5" ht="12.75">
      <c r="A16" s="12" t="s">
        <v>126</v>
      </c>
      <c r="B16" s="14" t="s">
        <v>205</v>
      </c>
      <c r="C16" s="13">
        <v>572719</v>
      </c>
      <c r="D16" s="13"/>
      <c r="E16" s="13">
        <v>572719</v>
      </c>
    </row>
    <row r="19" ht="12.75">
      <c r="A19" t="s">
        <v>127</v>
      </c>
    </row>
    <row r="20" spans="1:5" ht="12.75">
      <c r="A20" s="12">
        <v>90017</v>
      </c>
      <c r="B20" s="14" t="s">
        <v>128</v>
      </c>
      <c r="C20" s="13">
        <v>667488</v>
      </c>
      <c r="D20" s="12"/>
      <c r="E20" s="13">
        <v>667488</v>
      </c>
    </row>
    <row r="24" ht="12.75">
      <c r="A24" t="s">
        <v>129</v>
      </c>
    </row>
    <row r="25" spans="1:5" ht="30.75" customHeight="1">
      <c r="A25" s="15" t="s">
        <v>130</v>
      </c>
      <c r="B25" s="73" t="s">
        <v>131</v>
      </c>
      <c r="C25" s="74"/>
      <c r="D25" s="74"/>
      <c r="E25" s="75"/>
    </row>
    <row r="26" spans="1:5" ht="25.5">
      <c r="A26" s="37">
        <v>80104</v>
      </c>
      <c r="B26" s="14" t="s">
        <v>132</v>
      </c>
      <c r="C26" s="13">
        <v>38500</v>
      </c>
      <c r="D26" s="12"/>
      <c r="E26" s="13">
        <v>38500</v>
      </c>
    </row>
    <row r="27" spans="1:5" ht="12.75">
      <c r="A27" s="12">
        <v>80105</v>
      </c>
      <c r="B27" s="14" t="s">
        <v>133</v>
      </c>
      <c r="C27" s="13">
        <v>15322</v>
      </c>
      <c r="D27" s="13"/>
      <c r="E27" s="13">
        <v>15322</v>
      </c>
    </row>
    <row r="28" spans="1:5" ht="12.75">
      <c r="A28" s="12">
        <v>90095</v>
      </c>
      <c r="B28" s="14" t="s">
        <v>134</v>
      </c>
      <c r="C28" s="13">
        <v>30000</v>
      </c>
      <c r="D28" s="12"/>
      <c r="E28" s="13">
        <v>30000</v>
      </c>
    </row>
    <row r="31" spans="1:5" s="36" customFormat="1" ht="32.25" customHeight="1">
      <c r="A31" s="15" t="s">
        <v>135</v>
      </c>
      <c r="B31" s="73" t="s">
        <v>136</v>
      </c>
      <c r="C31" s="74"/>
      <c r="D31" s="74"/>
      <c r="E31" s="75"/>
    </row>
    <row r="32" spans="1:5" ht="25.5">
      <c r="A32" s="37">
        <v>80195</v>
      </c>
      <c r="B32" s="14" t="s">
        <v>137</v>
      </c>
      <c r="C32" s="13">
        <v>10000</v>
      </c>
      <c r="D32" s="12"/>
      <c r="E32" s="13">
        <v>10000</v>
      </c>
    </row>
    <row r="33" spans="1:5" ht="25.5">
      <c r="A33" s="37">
        <v>92120</v>
      </c>
      <c r="B33" s="14" t="s">
        <v>201</v>
      </c>
      <c r="C33" s="13"/>
      <c r="D33" s="13">
        <v>10000</v>
      </c>
      <c r="E33" s="13">
        <v>10000</v>
      </c>
    </row>
    <row r="34" spans="1:5" ht="12.75">
      <c r="A34" s="12">
        <v>92695</v>
      </c>
      <c r="B34" s="14" t="s">
        <v>138</v>
      </c>
      <c r="C34" s="13">
        <v>84000</v>
      </c>
      <c r="D34" s="12"/>
      <c r="E34" s="13">
        <v>84000</v>
      </c>
    </row>
    <row r="36" spans="2:5" ht="12.75">
      <c r="B36" s="9" t="s">
        <v>115</v>
      </c>
      <c r="C36" s="10">
        <v>2014876</v>
      </c>
      <c r="D36" s="10">
        <f>D33+D15</f>
        <v>82000</v>
      </c>
      <c r="E36" s="10">
        <f>E15+E14+E16+E20+E26+E27+E28+E32+E33+E34</f>
        <v>2096876</v>
      </c>
    </row>
    <row r="40" spans="3:5" ht="12.75">
      <c r="C40" s="71" t="s">
        <v>206</v>
      </c>
      <c r="D40" s="72"/>
      <c r="E40" s="72"/>
    </row>
    <row r="41" spans="3:5" ht="18.75" customHeight="1">
      <c r="C41" s="2"/>
      <c r="D41" s="2"/>
      <c r="E41" s="2"/>
    </row>
    <row r="42" spans="3:5" ht="12.75">
      <c r="C42" s="71" t="s">
        <v>207</v>
      </c>
      <c r="D42" s="72"/>
      <c r="E42" s="72"/>
    </row>
  </sheetData>
  <mergeCells count="9">
    <mergeCell ref="B8:D8"/>
    <mergeCell ref="C1:E1"/>
    <mergeCell ref="C2:E2"/>
    <mergeCell ref="C3:E3"/>
    <mergeCell ref="C4:E4"/>
    <mergeCell ref="C40:E40"/>
    <mergeCell ref="C42:E42"/>
    <mergeCell ref="B25:E25"/>
    <mergeCell ref="B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1">
      <selection activeCell="B9" sqref="B9"/>
    </sheetView>
  </sheetViews>
  <sheetFormatPr defaultColWidth="9.140625" defaultRowHeight="12.75"/>
  <cols>
    <col min="1" max="1" width="6.7109375" style="0" customWidth="1"/>
    <col min="2" max="2" width="42.00390625" style="0" customWidth="1"/>
    <col min="3" max="3" width="12.421875" style="0" customWidth="1"/>
    <col min="4" max="4" width="11.28125" style="0" customWidth="1"/>
    <col min="5" max="5" width="13.7109375" style="0" customWidth="1"/>
  </cols>
  <sheetData>
    <row r="1" spans="2:4" ht="12.75">
      <c r="B1" s="2" t="s">
        <v>149</v>
      </c>
      <c r="C1" s="2"/>
      <c r="D1" s="2"/>
    </row>
    <row r="2" spans="2:4" ht="12.75">
      <c r="B2" s="2" t="s">
        <v>208</v>
      </c>
      <c r="C2" s="2"/>
      <c r="D2" s="2"/>
    </row>
    <row r="3" spans="2:4" ht="12.75">
      <c r="B3" s="2" t="s">
        <v>150</v>
      </c>
      <c r="C3" s="2"/>
      <c r="D3" s="2"/>
    </row>
    <row r="4" spans="2:4" ht="12.75">
      <c r="B4" s="2" t="s">
        <v>209</v>
      </c>
      <c r="C4" s="2"/>
      <c r="D4" s="2"/>
    </row>
    <row r="7" ht="12.75">
      <c r="B7" s="2" t="s">
        <v>212</v>
      </c>
    </row>
    <row r="8" ht="12.75">
      <c r="A8" s="16" t="s">
        <v>210</v>
      </c>
    </row>
    <row r="11" spans="1:5" s="2" customFormat="1" ht="25.5">
      <c r="A11" s="51" t="s">
        <v>151</v>
      </c>
      <c r="B11" s="51" t="s">
        <v>152</v>
      </c>
      <c r="C11" s="48" t="s">
        <v>123</v>
      </c>
      <c r="D11" s="51" t="s">
        <v>153</v>
      </c>
      <c r="E11" s="51" t="s">
        <v>112</v>
      </c>
    </row>
    <row r="12" spans="1:5" s="2" customFormat="1" ht="25.5">
      <c r="A12" s="52" t="s">
        <v>190</v>
      </c>
      <c r="B12" s="51" t="s">
        <v>154</v>
      </c>
      <c r="C12" s="53">
        <v>1629000</v>
      </c>
      <c r="D12" s="48"/>
      <c r="E12" s="53">
        <v>1629000</v>
      </c>
    </row>
    <row r="13" spans="1:5" ht="55.5" customHeight="1">
      <c r="A13" s="14"/>
      <c r="B13" s="14" t="s">
        <v>155</v>
      </c>
      <c r="C13" s="13">
        <v>1529000</v>
      </c>
      <c r="D13" s="12"/>
      <c r="E13" s="13">
        <v>1529000</v>
      </c>
    </row>
    <row r="14" spans="1:5" ht="18.75" customHeight="1">
      <c r="A14" s="14"/>
      <c r="B14" s="14" t="s">
        <v>156</v>
      </c>
      <c r="C14" s="13">
        <v>100000</v>
      </c>
      <c r="D14" s="12"/>
      <c r="E14" s="13">
        <v>100000</v>
      </c>
    </row>
    <row r="15" spans="1:5" s="2" customFormat="1" ht="12.75">
      <c r="A15" s="51">
        <v>60014</v>
      </c>
      <c r="B15" s="51" t="s">
        <v>157</v>
      </c>
      <c r="C15" s="53">
        <v>150000</v>
      </c>
      <c r="D15" s="48"/>
      <c r="E15" s="53">
        <v>150000</v>
      </c>
    </row>
    <row r="16" spans="1:5" ht="12.75">
      <c r="A16" s="14"/>
      <c r="B16" s="14" t="s">
        <v>158</v>
      </c>
      <c r="C16" s="13">
        <v>150000</v>
      </c>
      <c r="D16" s="12"/>
      <c r="E16" s="13">
        <v>150000</v>
      </c>
    </row>
    <row r="17" spans="1:5" s="2" customFormat="1" ht="12.75">
      <c r="A17" s="51">
        <v>60016</v>
      </c>
      <c r="B17" s="51" t="s">
        <v>83</v>
      </c>
      <c r="C17" s="53">
        <v>4292243</v>
      </c>
      <c r="D17" s="53">
        <v>18300</v>
      </c>
      <c r="E17" s="53">
        <f>SUM(E18:E26)</f>
        <v>4310543</v>
      </c>
    </row>
    <row r="18" spans="1:5" ht="25.5">
      <c r="A18" s="14"/>
      <c r="B18" s="14" t="s">
        <v>159</v>
      </c>
      <c r="C18" s="13">
        <v>2712500</v>
      </c>
      <c r="D18" s="12"/>
      <c r="E18" s="13">
        <v>2712500</v>
      </c>
    </row>
    <row r="19" spans="1:5" ht="12.75">
      <c r="A19" s="14"/>
      <c r="B19" s="14" t="s">
        <v>160</v>
      </c>
      <c r="C19" s="13">
        <v>375000</v>
      </c>
      <c r="D19" s="12"/>
      <c r="E19" s="13">
        <v>375000</v>
      </c>
    </row>
    <row r="20" spans="1:5" ht="25.5">
      <c r="A20" s="14"/>
      <c r="B20" s="14" t="s">
        <v>161</v>
      </c>
      <c r="C20" s="13">
        <v>1023000</v>
      </c>
      <c r="D20" s="12"/>
      <c r="E20" s="13">
        <v>1023000</v>
      </c>
    </row>
    <row r="21" spans="1:5" ht="12.75">
      <c r="A21" s="14"/>
      <c r="B21" s="14" t="s">
        <v>162</v>
      </c>
      <c r="C21" s="13">
        <v>65000</v>
      </c>
      <c r="D21" s="12"/>
      <c r="E21" s="13">
        <v>65000</v>
      </c>
    </row>
    <row r="22" spans="1:5" ht="12.75">
      <c r="A22" s="14"/>
      <c r="B22" s="14" t="s">
        <v>163</v>
      </c>
      <c r="C22" s="13">
        <v>59126</v>
      </c>
      <c r="D22" s="13"/>
      <c r="E22" s="13">
        <v>59126</v>
      </c>
    </row>
    <row r="23" spans="1:5" ht="38.25">
      <c r="A23" s="14"/>
      <c r="B23" s="14" t="s">
        <v>164</v>
      </c>
      <c r="C23" s="13">
        <v>39650</v>
      </c>
      <c r="D23" s="12"/>
      <c r="E23" s="13">
        <v>39650</v>
      </c>
    </row>
    <row r="24" spans="1:5" ht="12.75">
      <c r="A24" s="14"/>
      <c r="B24" s="14" t="s">
        <v>165</v>
      </c>
      <c r="C24" s="13">
        <v>7967</v>
      </c>
      <c r="D24" s="13"/>
      <c r="E24" s="13">
        <v>7967</v>
      </c>
    </row>
    <row r="25" spans="1:5" ht="12.75">
      <c r="A25" s="14"/>
      <c r="B25" s="14" t="s">
        <v>166</v>
      </c>
      <c r="C25" s="13">
        <v>10000</v>
      </c>
      <c r="D25" s="13"/>
      <c r="E25" s="13">
        <v>10000</v>
      </c>
    </row>
    <row r="26" spans="1:5" ht="25.5">
      <c r="A26" s="14"/>
      <c r="B26" s="14" t="s">
        <v>191</v>
      </c>
      <c r="C26" s="12"/>
      <c r="D26" s="13">
        <v>18300</v>
      </c>
      <c r="E26" s="13">
        <f>C26+D26</f>
        <v>18300</v>
      </c>
    </row>
    <row r="27" spans="1:5" s="2" customFormat="1" ht="12.75">
      <c r="A27" s="54" t="s">
        <v>192</v>
      </c>
      <c r="B27" s="51" t="s">
        <v>83</v>
      </c>
      <c r="C27" s="53">
        <v>20000</v>
      </c>
      <c r="D27" s="48"/>
      <c r="E27" s="53">
        <v>20000</v>
      </c>
    </row>
    <row r="28" spans="1:5" ht="12.75">
      <c r="A28" s="14"/>
      <c r="B28" s="14" t="s">
        <v>167</v>
      </c>
      <c r="C28" s="13">
        <v>20000</v>
      </c>
      <c r="D28" s="12"/>
      <c r="E28" s="13">
        <v>20000</v>
      </c>
    </row>
    <row r="29" spans="1:5" s="2" customFormat="1" ht="12.75">
      <c r="A29" s="51">
        <v>75023</v>
      </c>
      <c r="B29" s="51" t="s">
        <v>168</v>
      </c>
      <c r="C29" s="53">
        <v>73000</v>
      </c>
      <c r="D29" s="53">
        <f>D31</f>
        <v>15500</v>
      </c>
      <c r="E29" s="53">
        <f>SUM(E30:E31)</f>
        <v>88500</v>
      </c>
    </row>
    <row r="30" spans="1:5" ht="19.5" customHeight="1">
      <c r="A30" s="14"/>
      <c r="B30" s="14" t="s">
        <v>169</v>
      </c>
      <c r="C30" s="13">
        <v>50000</v>
      </c>
      <c r="D30" s="12"/>
      <c r="E30" s="13">
        <v>50000</v>
      </c>
    </row>
    <row r="31" spans="1:5" ht="12.75">
      <c r="A31" s="14"/>
      <c r="B31" s="14" t="s">
        <v>170</v>
      </c>
      <c r="C31" s="13">
        <v>23000</v>
      </c>
      <c r="D31" s="13">
        <v>15500</v>
      </c>
      <c r="E31" s="13">
        <f>C31+D31</f>
        <v>38500</v>
      </c>
    </row>
    <row r="32" spans="1:5" s="2" customFormat="1" ht="12.75">
      <c r="A32" s="51">
        <v>75412</v>
      </c>
      <c r="B32" s="51" t="s">
        <v>171</v>
      </c>
      <c r="C32" s="53">
        <v>910</v>
      </c>
      <c r="D32" s="53"/>
      <c r="E32" s="53">
        <v>910</v>
      </c>
    </row>
    <row r="33" spans="1:5" ht="12.75">
      <c r="A33" s="14"/>
      <c r="B33" s="14" t="s">
        <v>172</v>
      </c>
      <c r="C33" s="13">
        <v>910</v>
      </c>
      <c r="D33" s="13"/>
      <c r="E33" s="13">
        <v>910</v>
      </c>
    </row>
    <row r="34" spans="1:5" s="2" customFormat="1" ht="12.75">
      <c r="A34" s="51">
        <v>75403</v>
      </c>
      <c r="B34" s="51" t="s">
        <v>173</v>
      </c>
      <c r="C34" s="53">
        <v>8540</v>
      </c>
      <c r="D34" s="53"/>
      <c r="E34" s="53">
        <v>8540</v>
      </c>
    </row>
    <row r="35" spans="1:5" ht="12.75">
      <c r="A35" s="14"/>
      <c r="B35" s="14" t="s">
        <v>174</v>
      </c>
      <c r="C35" s="13">
        <v>8540</v>
      </c>
      <c r="D35" s="13"/>
      <c r="E35" s="13">
        <v>8540</v>
      </c>
    </row>
    <row r="36" spans="1:5" s="2" customFormat="1" ht="12.75">
      <c r="A36" s="51">
        <v>80146</v>
      </c>
      <c r="B36" s="51" t="s">
        <v>175</v>
      </c>
      <c r="C36" s="53">
        <v>7000</v>
      </c>
      <c r="D36" s="48"/>
      <c r="E36" s="53">
        <v>7000</v>
      </c>
    </row>
    <row r="37" spans="1:5" ht="12.75">
      <c r="A37" s="14"/>
      <c r="B37" s="14" t="s">
        <v>176</v>
      </c>
      <c r="C37" s="13">
        <v>7000</v>
      </c>
      <c r="D37" s="12"/>
      <c r="E37" s="13">
        <v>7000</v>
      </c>
    </row>
    <row r="38" spans="1:5" s="2" customFormat="1" ht="12.75">
      <c r="A38" s="51">
        <v>80195</v>
      </c>
      <c r="B38" s="51" t="s">
        <v>65</v>
      </c>
      <c r="C38" s="53">
        <v>5000</v>
      </c>
      <c r="D38" s="53"/>
      <c r="E38" s="53">
        <v>5000</v>
      </c>
    </row>
    <row r="39" spans="1:5" ht="12.75">
      <c r="A39" s="14"/>
      <c r="B39" s="14" t="s">
        <v>177</v>
      </c>
      <c r="C39" s="13">
        <v>5000</v>
      </c>
      <c r="D39" s="13"/>
      <c r="E39" s="13">
        <v>5000</v>
      </c>
    </row>
    <row r="40" spans="1:5" s="2" customFormat="1" ht="12.75">
      <c r="A40" s="51">
        <v>85219</v>
      </c>
      <c r="B40" s="51" t="s">
        <v>52</v>
      </c>
      <c r="C40" s="53">
        <v>3069</v>
      </c>
      <c r="D40" s="48"/>
      <c r="E40" s="53">
        <v>3069</v>
      </c>
    </row>
    <row r="41" spans="1:5" ht="12.75">
      <c r="A41" s="14"/>
      <c r="B41" s="14" t="s">
        <v>170</v>
      </c>
      <c r="C41" s="13">
        <v>3069</v>
      </c>
      <c r="D41" s="12"/>
      <c r="E41" s="13">
        <v>3069</v>
      </c>
    </row>
    <row r="42" spans="1:5" s="2" customFormat="1" ht="12.75">
      <c r="A42" s="51">
        <v>90015</v>
      </c>
      <c r="B42" s="51" t="s">
        <v>98</v>
      </c>
      <c r="C42" s="53">
        <v>350000</v>
      </c>
      <c r="D42" s="48"/>
      <c r="E42" s="53">
        <v>350000</v>
      </c>
    </row>
    <row r="43" spans="1:5" ht="12.75">
      <c r="A43" s="14"/>
      <c r="B43" s="14" t="s">
        <v>178</v>
      </c>
      <c r="C43" s="13">
        <v>350000</v>
      </c>
      <c r="D43" s="12"/>
      <c r="E43" s="13">
        <v>350000</v>
      </c>
    </row>
    <row r="44" spans="1:5" s="2" customFormat="1" ht="12.75">
      <c r="A44" s="51">
        <v>90017</v>
      </c>
      <c r="B44" s="51" t="s">
        <v>75</v>
      </c>
      <c r="C44" s="53">
        <v>938000</v>
      </c>
      <c r="D44" s="53"/>
      <c r="E44" s="53">
        <f>SUM(E45:E52)</f>
        <v>1005070</v>
      </c>
    </row>
    <row r="45" spans="1:5" ht="18" customHeight="1">
      <c r="A45" s="14"/>
      <c r="B45" s="14" t="s">
        <v>179</v>
      </c>
      <c r="C45" s="13">
        <v>443000</v>
      </c>
      <c r="D45" s="13">
        <v>67070</v>
      </c>
      <c r="E45" s="13">
        <f>C45+D45</f>
        <v>510070</v>
      </c>
    </row>
    <row r="46" spans="1:5" ht="17.25" customHeight="1">
      <c r="A46" s="14"/>
      <c r="B46" s="14" t="s">
        <v>180</v>
      </c>
      <c r="C46" s="13">
        <v>100000</v>
      </c>
      <c r="D46" s="12"/>
      <c r="E46" s="13">
        <v>100000</v>
      </c>
    </row>
    <row r="47" spans="1:5" ht="30.75" customHeight="1">
      <c r="A47" s="14"/>
      <c r="B47" s="14" t="s">
        <v>181</v>
      </c>
      <c r="C47" s="13">
        <v>100000</v>
      </c>
      <c r="D47" s="12"/>
      <c r="E47" s="13">
        <v>100000</v>
      </c>
    </row>
    <row r="48" spans="1:5" ht="16.5" customHeight="1">
      <c r="A48" s="14"/>
      <c r="B48" s="14" t="s">
        <v>182</v>
      </c>
      <c r="C48" s="13">
        <v>20000</v>
      </c>
      <c r="D48" s="12"/>
      <c r="E48" s="13">
        <v>20000</v>
      </c>
    </row>
    <row r="49" spans="1:5" ht="15" customHeight="1">
      <c r="A49" s="14"/>
      <c r="B49" s="14" t="s">
        <v>183</v>
      </c>
      <c r="C49" s="13">
        <v>12000</v>
      </c>
      <c r="D49" s="12"/>
      <c r="E49" s="13">
        <v>12000</v>
      </c>
    </row>
    <row r="50" spans="1:5" ht="13.5" customHeight="1">
      <c r="A50" s="14"/>
      <c r="B50" s="14" t="s">
        <v>184</v>
      </c>
      <c r="C50" s="13">
        <v>60000</v>
      </c>
      <c r="D50" s="12"/>
      <c r="E50" s="13">
        <v>60000</v>
      </c>
    </row>
    <row r="51" spans="1:5" ht="25.5">
      <c r="A51" s="14"/>
      <c r="B51" s="14" t="s">
        <v>185</v>
      </c>
      <c r="C51" s="13">
        <v>200000</v>
      </c>
      <c r="D51" s="12"/>
      <c r="E51" s="13">
        <v>200000</v>
      </c>
    </row>
    <row r="52" spans="1:5" ht="12.75">
      <c r="A52" s="14"/>
      <c r="B52" s="14" t="s">
        <v>186</v>
      </c>
      <c r="C52" s="13">
        <v>3000</v>
      </c>
      <c r="D52" s="13"/>
      <c r="E52" s="13">
        <v>3000</v>
      </c>
    </row>
    <row r="53" spans="1:5" s="2" customFormat="1" ht="12.75">
      <c r="A53" s="51">
        <v>92695</v>
      </c>
      <c r="B53" s="51" t="s">
        <v>65</v>
      </c>
      <c r="C53" s="53">
        <v>356214</v>
      </c>
      <c r="D53" s="53">
        <f>D54</f>
        <v>80820</v>
      </c>
      <c r="E53" s="53">
        <f>E54+E55+E56</f>
        <v>437034</v>
      </c>
    </row>
    <row r="54" spans="1:5" ht="12.75">
      <c r="A54" s="14"/>
      <c r="B54" s="14" t="s">
        <v>187</v>
      </c>
      <c r="C54" s="13">
        <v>102394</v>
      </c>
      <c r="D54" s="13">
        <v>80820</v>
      </c>
      <c r="E54" s="13">
        <f>C54+D54</f>
        <v>183214</v>
      </c>
    </row>
    <row r="55" spans="1:5" ht="12.75">
      <c r="A55" s="14"/>
      <c r="B55" s="14" t="s">
        <v>188</v>
      </c>
      <c r="C55" s="13">
        <v>50000</v>
      </c>
      <c r="D55" s="12"/>
      <c r="E55" s="13">
        <v>50000</v>
      </c>
    </row>
    <row r="56" spans="1:5" ht="25.5">
      <c r="A56" s="14"/>
      <c r="B56" s="14" t="s">
        <v>189</v>
      </c>
      <c r="C56" s="13">
        <v>203820</v>
      </c>
      <c r="D56" s="13"/>
      <c r="E56" s="13">
        <v>203820</v>
      </c>
    </row>
    <row r="57" spans="1:5" ht="12.75">
      <c r="A57" s="14"/>
      <c r="B57" s="51" t="s">
        <v>115</v>
      </c>
      <c r="C57" s="53">
        <v>7832976</v>
      </c>
      <c r="D57" s="53">
        <f>D53+D29+D17</f>
        <v>114620</v>
      </c>
      <c r="E57" s="53">
        <f>E53+E44+E42+E40+E38+E36+E34+E32+E29+E27+E17+E15+E12</f>
        <v>8014666</v>
      </c>
    </row>
    <row r="58" spans="1:2" ht="12.75">
      <c r="A58" s="8"/>
      <c r="B58" s="8"/>
    </row>
    <row r="59" spans="1:2" ht="12.75">
      <c r="A59" s="8"/>
      <c r="B59" s="8"/>
    </row>
    <row r="60" spans="1:5" ht="12.75">
      <c r="A60" s="8"/>
      <c r="C60" s="71" t="s">
        <v>211</v>
      </c>
      <c r="D60" s="72"/>
      <c r="E60" s="72"/>
    </row>
    <row r="61" spans="1:5" ht="18" customHeight="1">
      <c r="A61" s="8"/>
      <c r="B61" s="8"/>
      <c r="C61" s="2"/>
      <c r="D61" s="2"/>
      <c r="E61" s="2"/>
    </row>
    <row r="62" spans="1:5" ht="12.75">
      <c r="A62" s="8"/>
      <c r="C62" s="71" t="s">
        <v>148</v>
      </c>
      <c r="D62" s="72"/>
      <c r="E62" s="72"/>
    </row>
    <row r="63" spans="1:5" ht="12.75">
      <c r="A63" s="8"/>
      <c r="B63" s="8"/>
      <c r="C63" s="2"/>
      <c r="D63" s="2"/>
      <c r="E63" s="2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</sheetData>
  <mergeCells count="2">
    <mergeCell ref="C60:E60"/>
    <mergeCell ref="C62:E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8" sqref="A8:C8"/>
    </sheetView>
  </sheetViews>
  <sheetFormatPr defaultColWidth="9.140625" defaultRowHeight="12.75"/>
  <cols>
    <col min="1" max="1" width="29.57421875" style="0" customWidth="1"/>
    <col min="2" max="2" width="13.57421875" style="0" customWidth="1"/>
    <col min="3" max="3" width="39.421875" style="0" customWidth="1"/>
  </cols>
  <sheetData>
    <row r="1" ht="12.75">
      <c r="C1" s="2" t="s">
        <v>213</v>
      </c>
    </row>
    <row r="2" ht="12.75">
      <c r="C2" s="2" t="s">
        <v>139</v>
      </c>
    </row>
    <row r="3" ht="12.75">
      <c r="C3" s="2" t="s">
        <v>140</v>
      </c>
    </row>
    <row r="4" ht="12.75">
      <c r="C4" s="2" t="s">
        <v>141</v>
      </c>
    </row>
    <row r="5" ht="12.75">
      <c r="C5" s="2"/>
    </row>
    <row r="7" spans="1:3" ht="38.25" customHeight="1">
      <c r="A7" s="76" t="s">
        <v>142</v>
      </c>
      <c r="B7" s="76"/>
      <c r="C7" s="76"/>
    </row>
    <row r="8" spans="1:3" ht="12.75">
      <c r="A8" s="77" t="s">
        <v>238</v>
      </c>
      <c r="B8" s="77"/>
      <c r="C8" s="77"/>
    </row>
    <row r="9" spans="1:3" ht="12.75">
      <c r="A9" s="40"/>
      <c r="B9" s="40"/>
      <c r="C9" s="40"/>
    </row>
    <row r="12" spans="1:3" ht="21" customHeight="1">
      <c r="A12" s="3" t="s">
        <v>143</v>
      </c>
      <c r="B12" s="7" t="s">
        <v>144</v>
      </c>
      <c r="C12" s="7" t="s">
        <v>145</v>
      </c>
    </row>
    <row r="13" spans="1:3" ht="44.25" customHeight="1">
      <c r="A13" s="4" t="s">
        <v>146</v>
      </c>
      <c r="B13" s="5">
        <v>10000</v>
      </c>
      <c r="C13" s="6" t="s">
        <v>147</v>
      </c>
    </row>
    <row r="17" ht="12.75">
      <c r="C17" s="2" t="s">
        <v>118</v>
      </c>
    </row>
    <row r="18" ht="12.75">
      <c r="C18" s="2"/>
    </row>
    <row r="19" ht="12.75">
      <c r="C19" s="2"/>
    </row>
    <row r="20" ht="12.75">
      <c r="C20" s="2" t="s">
        <v>148</v>
      </c>
    </row>
    <row r="21" ht="12.75">
      <c r="C21" s="2"/>
    </row>
  </sheetData>
  <mergeCells count="2"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12" sqref="C12"/>
    </sheetView>
  </sheetViews>
  <sheetFormatPr defaultColWidth="9.140625" defaultRowHeight="12.75"/>
  <cols>
    <col min="1" max="1" width="7.57421875" style="0" customWidth="1"/>
    <col min="2" max="2" width="40.28125" style="0" customWidth="1"/>
    <col min="3" max="3" width="13.57421875" style="0" customWidth="1"/>
    <col min="4" max="4" width="12.28125" style="0" customWidth="1"/>
    <col min="5" max="5" width="14.28125" style="0" customWidth="1"/>
  </cols>
  <sheetData>
    <row r="1" ht="12.75">
      <c r="C1" s="2" t="s">
        <v>108</v>
      </c>
    </row>
    <row r="2" ht="12.75">
      <c r="C2" s="2" t="s">
        <v>139</v>
      </c>
    </row>
    <row r="3" ht="12.75">
      <c r="C3" s="2" t="s">
        <v>109</v>
      </c>
    </row>
    <row r="4" ht="12.75">
      <c r="C4" s="2" t="s">
        <v>141</v>
      </c>
    </row>
    <row r="9" ht="12.75">
      <c r="B9" s="2" t="s">
        <v>193</v>
      </c>
    </row>
    <row r="10" ht="12.75">
      <c r="A10" s="16" t="s">
        <v>264</v>
      </c>
    </row>
    <row r="14" ht="12.75">
      <c r="A14" t="s">
        <v>110</v>
      </c>
    </row>
    <row r="16" spans="1:5" ht="25.5" customHeight="1">
      <c r="A16" s="11" t="s">
        <v>2</v>
      </c>
      <c r="B16" s="11" t="s">
        <v>3</v>
      </c>
      <c r="C16" s="4" t="s">
        <v>111</v>
      </c>
      <c r="D16" s="15" t="s">
        <v>5</v>
      </c>
      <c r="E16" s="15" t="s">
        <v>112</v>
      </c>
    </row>
    <row r="17" spans="1:5" ht="34.5" customHeight="1">
      <c r="A17" s="12">
        <v>952</v>
      </c>
      <c r="B17" s="14" t="s">
        <v>113</v>
      </c>
      <c r="C17" s="13">
        <v>529000</v>
      </c>
      <c r="D17" s="12">
        <v>0</v>
      </c>
      <c r="E17" s="13">
        <v>529000</v>
      </c>
    </row>
    <row r="18" spans="1:5" ht="20.25" customHeight="1">
      <c r="A18" s="12">
        <v>955</v>
      </c>
      <c r="B18" s="14" t="s">
        <v>114</v>
      </c>
      <c r="C18" s="13">
        <v>403784</v>
      </c>
      <c r="D18" s="13">
        <v>106600</v>
      </c>
      <c r="E18" s="13">
        <f>C18+D18</f>
        <v>510384</v>
      </c>
    </row>
    <row r="19" spans="1:5" ht="20.25" customHeight="1">
      <c r="A19" s="12"/>
      <c r="B19" s="12" t="s">
        <v>115</v>
      </c>
      <c r="C19" s="13">
        <v>932784</v>
      </c>
      <c r="D19" s="13">
        <f>D18</f>
        <v>106600</v>
      </c>
      <c r="E19" s="13">
        <f>E17+E18</f>
        <v>1039384</v>
      </c>
    </row>
    <row r="22" ht="12.75">
      <c r="A22" t="s">
        <v>116</v>
      </c>
    </row>
    <row r="24" spans="1:5" ht="30" customHeight="1">
      <c r="A24" s="11" t="s">
        <v>2</v>
      </c>
      <c r="B24" s="11" t="s">
        <v>3</v>
      </c>
      <c r="C24" s="4" t="s">
        <v>111</v>
      </c>
      <c r="D24" s="15" t="s">
        <v>5</v>
      </c>
      <c r="E24" s="15" t="s">
        <v>112</v>
      </c>
    </row>
    <row r="25" spans="1:5" ht="20.25" customHeight="1">
      <c r="A25" s="12">
        <v>992</v>
      </c>
      <c r="B25" s="12" t="s">
        <v>117</v>
      </c>
      <c r="C25" s="13">
        <v>465000</v>
      </c>
      <c r="D25" s="12">
        <v>0</v>
      </c>
      <c r="E25" s="13">
        <v>465000</v>
      </c>
    </row>
    <row r="30" spans="3:4" ht="12.75">
      <c r="C30" s="2" t="s">
        <v>194</v>
      </c>
      <c r="D30" s="2"/>
    </row>
    <row r="31" spans="3:4" ht="12.75">
      <c r="C31" s="2"/>
      <c r="D31" s="2"/>
    </row>
    <row r="32" spans="3:4" ht="12.75">
      <c r="C32" s="2"/>
      <c r="D32" s="2"/>
    </row>
    <row r="33" spans="3:4" ht="12.75">
      <c r="C33" s="2" t="s">
        <v>119</v>
      </c>
      <c r="D33" s="2"/>
    </row>
  </sheetData>
  <printOptions/>
  <pageMargins left="0.75" right="0.5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37" sqref="C37"/>
    </sheetView>
  </sheetViews>
  <sheetFormatPr defaultColWidth="9.140625" defaultRowHeight="12.75"/>
  <cols>
    <col min="3" max="3" width="31.00390625" style="0" customWidth="1"/>
    <col min="4" max="4" width="22.8515625" style="0" customWidth="1"/>
    <col min="5" max="5" width="14.140625" style="0" customWidth="1"/>
  </cols>
  <sheetData>
    <row r="1" ht="12.75">
      <c r="D1" s="2" t="s">
        <v>214</v>
      </c>
    </row>
    <row r="2" ht="12.75">
      <c r="D2" s="2" t="s">
        <v>139</v>
      </c>
    </row>
    <row r="3" ht="12.75">
      <c r="D3" s="2" t="s">
        <v>109</v>
      </c>
    </row>
    <row r="4" ht="12.75">
      <c r="D4" s="2" t="s">
        <v>141</v>
      </c>
    </row>
    <row r="6" ht="12.75">
      <c r="A6" s="2" t="s">
        <v>237</v>
      </c>
    </row>
    <row r="7" ht="12.75">
      <c r="A7" s="16" t="s">
        <v>215</v>
      </c>
    </row>
    <row r="8" ht="12.75">
      <c r="A8" s="16"/>
    </row>
    <row r="10" ht="12.75">
      <c r="A10" t="s">
        <v>216</v>
      </c>
    </row>
    <row r="11" ht="12.75">
      <c r="E11" t="s">
        <v>236</v>
      </c>
    </row>
    <row r="12" spans="1:5" ht="12.75">
      <c r="A12" s="12" t="s">
        <v>0</v>
      </c>
      <c r="B12" s="12" t="s">
        <v>1</v>
      </c>
      <c r="C12" s="12" t="s">
        <v>217</v>
      </c>
      <c r="D12" s="12" t="s">
        <v>145</v>
      </c>
      <c r="E12" s="12" t="s">
        <v>218</v>
      </c>
    </row>
    <row r="13" spans="1:5" ht="12.75">
      <c r="A13" s="12">
        <v>900</v>
      </c>
      <c r="B13" s="12">
        <v>90017</v>
      </c>
      <c r="C13" s="12" t="s">
        <v>219</v>
      </c>
      <c r="D13" s="12" t="s">
        <v>220</v>
      </c>
      <c r="E13" s="55">
        <v>667488</v>
      </c>
    </row>
    <row r="18" ht="12.75">
      <c r="A18" t="s">
        <v>221</v>
      </c>
    </row>
    <row r="19" ht="12.75">
      <c r="A19" t="s">
        <v>222</v>
      </c>
    </row>
    <row r="20" spans="1:5" ht="12.75">
      <c r="A20" s="12" t="s">
        <v>0</v>
      </c>
      <c r="B20" s="12" t="s">
        <v>1</v>
      </c>
      <c r="C20" s="12" t="s">
        <v>152</v>
      </c>
      <c r="D20" s="12" t="s">
        <v>145</v>
      </c>
      <c r="E20" s="12" t="s">
        <v>218</v>
      </c>
    </row>
    <row r="21" spans="1:5" ht="25.5">
      <c r="A21" s="12">
        <v>900</v>
      </c>
      <c r="B21" s="12">
        <v>90017</v>
      </c>
      <c r="C21" s="14" t="s">
        <v>223</v>
      </c>
      <c r="D21" s="12" t="s">
        <v>224</v>
      </c>
      <c r="E21" s="13">
        <v>100000</v>
      </c>
    </row>
    <row r="22" spans="1:5" ht="12.75">
      <c r="A22" s="80"/>
      <c r="B22" s="80"/>
      <c r="C22" s="78" t="s">
        <v>225</v>
      </c>
      <c r="D22" s="58" t="s">
        <v>226</v>
      </c>
      <c r="E22" s="56">
        <v>563000</v>
      </c>
    </row>
    <row r="23" spans="1:5" ht="12.75">
      <c r="A23" s="81"/>
      <c r="B23" s="81"/>
      <c r="C23" s="79"/>
      <c r="D23" s="59" t="s">
        <v>235</v>
      </c>
      <c r="E23" s="57">
        <v>67070</v>
      </c>
    </row>
    <row r="24" spans="1:5" ht="25.5">
      <c r="A24" s="12"/>
      <c r="B24" s="12"/>
      <c r="C24" s="14" t="s">
        <v>227</v>
      </c>
      <c r="D24" s="12" t="s">
        <v>226</v>
      </c>
      <c r="E24" s="13">
        <v>12000</v>
      </c>
    </row>
    <row r="25" spans="1:5" ht="25.5">
      <c r="A25" s="12"/>
      <c r="B25" s="12"/>
      <c r="C25" s="14" t="s">
        <v>228</v>
      </c>
      <c r="D25" s="14" t="s">
        <v>229</v>
      </c>
      <c r="E25" s="13">
        <v>60000</v>
      </c>
    </row>
    <row r="26" spans="1:5" ht="25.5">
      <c r="A26" s="12"/>
      <c r="B26" s="12"/>
      <c r="C26" s="14" t="s">
        <v>230</v>
      </c>
      <c r="D26" s="14" t="s">
        <v>231</v>
      </c>
      <c r="E26" s="13">
        <v>200000</v>
      </c>
    </row>
    <row r="27" spans="1:5" ht="12.75">
      <c r="A27" s="12"/>
      <c r="B27" s="12"/>
      <c r="C27" s="14" t="s">
        <v>186</v>
      </c>
      <c r="D27" s="12" t="s">
        <v>232</v>
      </c>
      <c r="E27" s="13">
        <v>3000</v>
      </c>
    </row>
    <row r="28" spans="1:5" ht="12.75">
      <c r="A28" s="48">
        <v>900</v>
      </c>
      <c r="B28" s="48">
        <v>90017</v>
      </c>
      <c r="C28" s="48" t="s">
        <v>233</v>
      </c>
      <c r="D28" s="48"/>
      <c r="E28" s="53">
        <f>SUM(E21:E27)</f>
        <v>1005070</v>
      </c>
    </row>
    <row r="31" ht="12.75">
      <c r="D31" s="2" t="s">
        <v>118</v>
      </c>
    </row>
    <row r="32" ht="12.75">
      <c r="D32" s="2"/>
    </row>
    <row r="33" ht="12.75">
      <c r="D33" s="2" t="s">
        <v>234</v>
      </c>
    </row>
  </sheetData>
  <mergeCells count="3">
    <mergeCell ref="C22:C23"/>
    <mergeCell ref="B22:B23"/>
    <mergeCell ref="A22:A23"/>
  </mergeCells>
  <printOptions/>
  <pageMargins left="0.75" right="0.58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8" sqref="A8"/>
    </sheetView>
  </sheetViews>
  <sheetFormatPr defaultColWidth="9.140625" defaultRowHeight="12.75"/>
  <cols>
    <col min="2" max="2" width="7.140625" style="0" customWidth="1"/>
    <col min="3" max="3" width="8.7109375" style="0" customWidth="1"/>
    <col min="4" max="4" width="49.8515625" style="0" customWidth="1"/>
    <col min="5" max="5" width="16.140625" style="0" customWidth="1"/>
    <col min="7" max="7" width="12.57421875" style="0" customWidth="1"/>
  </cols>
  <sheetData>
    <row r="1" spans="4:5" ht="12.75">
      <c r="D1" s="72" t="s">
        <v>257</v>
      </c>
      <c r="E1" s="72"/>
    </row>
    <row r="2" spans="4:6" ht="12.75">
      <c r="D2" s="72" t="s">
        <v>255</v>
      </c>
      <c r="E2" s="72"/>
      <c r="F2" s="83"/>
    </row>
    <row r="3" spans="4:6" ht="12.75">
      <c r="D3" s="72" t="s">
        <v>258</v>
      </c>
      <c r="E3" s="72"/>
      <c r="F3" s="83"/>
    </row>
    <row r="4" spans="4:6" ht="12.75">
      <c r="D4" s="72" t="s">
        <v>259</v>
      </c>
      <c r="E4" s="72"/>
      <c r="F4" s="83"/>
    </row>
    <row r="6" spans="1:7" ht="33" customHeight="1">
      <c r="A6" s="76" t="s">
        <v>248</v>
      </c>
      <c r="B6" s="76"/>
      <c r="C6" s="76"/>
      <c r="D6" s="76"/>
      <c r="E6" s="76"/>
      <c r="F6" s="84"/>
      <c r="G6" s="84"/>
    </row>
    <row r="7" spans="1:5" ht="12.75">
      <c r="A7" s="82" t="s">
        <v>265</v>
      </c>
      <c r="B7" s="83"/>
      <c r="C7" s="83"/>
      <c r="D7" s="83"/>
      <c r="E7" s="83"/>
    </row>
    <row r="9" ht="12.75">
      <c r="A9" t="s">
        <v>249</v>
      </c>
    </row>
    <row r="11" spans="1:5" ht="12.75">
      <c r="A11" t="s">
        <v>239</v>
      </c>
      <c r="E11" t="s">
        <v>240</v>
      </c>
    </row>
    <row r="12" spans="1:7" ht="25.5">
      <c r="A12" s="49" t="s">
        <v>0</v>
      </c>
      <c r="B12" s="62" t="s">
        <v>241</v>
      </c>
      <c r="C12" s="62" t="s">
        <v>242</v>
      </c>
      <c r="D12" s="12" t="s">
        <v>3</v>
      </c>
      <c r="E12" s="49" t="s">
        <v>123</v>
      </c>
      <c r="F12" s="61" t="s">
        <v>250</v>
      </c>
      <c r="G12" s="61" t="s">
        <v>112</v>
      </c>
    </row>
    <row r="13" spans="1:7" ht="12.75">
      <c r="A13" s="49">
        <v>900</v>
      </c>
      <c r="B13" s="62"/>
      <c r="C13" s="62"/>
      <c r="D13" s="14" t="s">
        <v>70</v>
      </c>
      <c r="E13" s="13">
        <v>12000</v>
      </c>
      <c r="F13" s="12"/>
      <c r="G13" s="13">
        <v>12000</v>
      </c>
    </row>
    <row r="14" spans="1:7" ht="12.75">
      <c r="A14" s="49"/>
      <c r="B14" s="62">
        <v>90011</v>
      </c>
      <c r="C14" s="62"/>
      <c r="D14" s="14" t="s">
        <v>243</v>
      </c>
      <c r="E14" s="13">
        <v>12000</v>
      </c>
      <c r="F14" s="12"/>
      <c r="G14" s="13">
        <v>12000</v>
      </c>
    </row>
    <row r="15" spans="1:7" ht="12.75">
      <c r="A15" s="49"/>
      <c r="B15" s="62"/>
      <c r="C15" s="63" t="s">
        <v>256</v>
      </c>
      <c r="D15" s="14" t="s">
        <v>244</v>
      </c>
      <c r="E15" s="13">
        <v>12000</v>
      </c>
      <c r="F15" s="12"/>
      <c r="G15" s="13">
        <v>12000</v>
      </c>
    </row>
    <row r="16" spans="1:4" ht="12.75">
      <c r="A16" s="41"/>
      <c r="B16" s="64"/>
      <c r="C16" s="64"/>
      <c r="D16" s="8"/>
    </row>
    <row r="17" spans="1:4" ht="12.75">
      <c r="A17" s="41"/>
      <c r="B17" s="64"/>
      <c r="C17" s="64"/>
      <c r="D17" s="8"/>
    </row>
    <row r="18" spans="1:4" ht="12.75">
      <c r="A18" s="41" t="s">
        <v>245</v>
      </c>
      <c r="B18" s="64"/>
      <c r="C18" s="64"/>
      <c r="D18" s="8"/>
    </row>
    <row r="19" spans="1:7" ht="25.5">
      <c r="A19" s="49" t="s">
        <v>0</v>
      </c>
      <c r="B19" s="62" t="s">
        <v>241</v>
      </c>
      <c r="C19" s="62" t="s">
        <v>242</v>
      </c>
      <c r="D19" s="14" t="s">
        <v>3</v>
      </c>
      <c r="E19" s="49" t="s">
        <v>123</v>
      </c>
      <c r="F19" s="61" t="s">
        <v>250</v>
      </c>
      <c r="G19" s="61" t="s">
        <v>112</v>
      </c>
    </row>
    <row r="20" spans="1:7" ht="12.75">
      <c r="A20" s="49">
        <v>900</v>
      </c>
      <c r="B20" s="49"/>
      <c r="C20" s="49"/>
      <c r="D20" s="14" t="s">
        <v>70</v>
      </c>
      <c r="E20" s="13">
        <v>12000</v>
      </c>
      <c r="F20" s="13">
        <f>F21</f>
        <v>40000</v>
      </c>
      <c r="G20" s="13">
        <f>G21</f>
        <v>52000</v>
      </c>
    </row>
    <row r="21" spans="1:7" ht="12.75">
      <c r="A21" s="49"/>
      <c r="B21" s="49">
        <v>90011</v>
      </c>
      <c r="C21" s="49"/>
      <c r="D21" s="14" t="s">
        <v>243</v>
      </c>
      <c r="E21" s="13">
        <v>12000</v>
      </c>
      <c r="F21" s="13">
        <f>F22+F24</f>
        <v>40000</v>
      </c>
      <c r="G21" s="13">
        <f>G22+G24</f>
        <v>52000</v>
      </c>
    </row>
    <row r="22" spans="1:7" ht="12.75">
      <c r="A22" s="49"/>
      <c r="B22" s="49"/>
      <c r="C22" s="49">
        <v>4210</v>
      </c>
      <c r="D22" s="14" t="s">
        <v>99</v>
      </c>
      <c r="E22" s="13">
        <v>6000</v>
      </c>
      <c r="F22" s="13">
        <v>20000</v>
      </c>
      <c r="G22" s="13">
        <f>E22+F22</f>
        <v>26000</v>
      </c>
    </row>
    <row r="23" spans="1:7" ht="12.75">
      <c r="A23" s="49"/>
      <c r="B23" s="49"/>
      <c r="C23" s="49"/>
      <c r="D23" s="14" t="s">
        <v>246</v>
      </c>
      <c r="E23" s="12"/>
      <c r="F23" s="13"/>
      <c r="G23" s="13"/>
    </row>
    <row r="24" spans="1:7" ht="12.75">
      <c r="A24" s="49"/>
      <c r="B24" s="49"/>
      <c r="C24" s="49">
        <v>4300</v>
      </c>
      <c r="D24" s="14" t="s">
        <v>87</v>
      </c>
      <c r="E24" s="13">
        <v>6000</v>
      </c>
      <c r="F24" s="13">
        <v>20000</v>
      </c>
      <c r="G24" s="13">
        <f>E24+F24</f>
        <v>26000</v>
      </c>
    </row>
    <row r="25" spans="1:7" ht="12.75">
      <c r="A25" s="49"/>
      <c r="B25" s="49"/>
      <c r="C25" s="49"/>
      <c r="D25" s="14" t="s">
        <v>247</v>
      </c>
      <c r="E25" s="12"/>
      <c r="F25" s="12"/>
      <c r="G25" s="12"/>
    </row>
    <row r="28" spans="1:7" ht="12.75">
      <c r="A28" t="s">
        <v>254</v>
      </c>
      <c r="E28" s="60"/>
      <c r="F28" s="60"/>
      <c r="G28" s="60"/>
    </row>
    <row r="30" spans="1:6" ht="12.75">
      <c r="A30" t="s">
        <v>252</v>
      </c>
      <c r="D30" t="s">
        <v>251</v>
      </c>
      <c r="E30" s="2" t="s">
        <v>194</v>
      </c>
      <c r="F30" s="2"/>
    </row>
    <row r="31" spans="5:6" ht="12.75">
      <c r="E31" s="2"/>
      <c r="F31" s="2"/>
    </row>
    <row r="32" spans="5:6" ht="12.75">
      <c r="E32" s="2"/>
      <c r="F32" s="2"/>
    </row>
    <row r="33" spans="5:6" ht="12.75">
      <c r="E33" s="2" t="s">
        <v>253</v>
      </c>
      <c r="F33" s="2"/>
    </row>
  </sheetData>
  <mergeCells count="6">
    <mergeCell ref="A7:E7"/>
    <mergeCell ref="D1:E1"/>
    <mergeCell ref="A6:G6"/>
    <mergeCell ref="D2:F2"/>
    <mergeCell ref="D3:F3"/>
    <mergeCell ref="D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Marta Polak</cp:lastModifiedBy>
  <cp:lastPrinted>2008-05-27T14:11:30Z</cp:lastPrinted>
  <dcterms:created xsi:type="dcterms:W3CDTF">2008-05-27T09:20:47Z</dcterms:created>
  <dcterms:modified xsi:type="dcterms:W3CDTF">2008-05-30T11:46:55Z</dcterms:modified>
  <cp:category/>
  <cp:version/>
  <cp:contentType/>
  <cp:contentStatus/>
</cp:coreProperties>
</file>