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 1" sheetId="1" r:id="rId1"/>
    <sheet name="1a majatkowe" sheetId="2" r:id="rId2"/>
  </sheets>
  <definedNames>
    <definedName name="_xlnm.Print_Area" localSheetId="1">'1a majatkowe'!$A$1:$F$58</definedName>
    <definedName name="_xlnm.Print_Area" localSheetId="0">'zał 1'!$A$1:$G$51</definedName>
  </definedNames>
  <calcPr fullCalcOnLoad="1"/>
</workbook>
</file>

<file path=xl/sharedStrings.xml><?xml version="1.0" encoding="utf-8"?>
<sst xmlns="http://schemas.openxmlformats.org/spreadsheetml/2006/main" count="193" uniqueCount="147">
  <si>
    <t>Dział</t>
  </si>
  <si>
    <t>Treść</t>
  </si>
  <si>
    <t>Przed zmianą</t>
  </si>
  <si>
    <t>Zmiana</t>
  </si>
  <si>
    <t>Po zmianie</t>
  </si>
  <si>
    <t>010</t>
  </si>
  <si>
    <t>Rolnictwo i łowiectwo</t>
  </si>
  <si>
    <t>21 000,00</t>
  </si>
  <si>
    <t>64 452,00</t>
  </si>
  <si>
    <t>85 452,00</t>
  </si>
  <si>
    <t>01010</t>
  </si>
  <si>
    <t>Infrastruktura wodociągowa i sanitacyjna wsi</t>
  </si>
  <si>
    <t>0,00</t>
  </si>
  <si>
    <t>6050</t>
  </si>
  <si>
    <t>Wydatki inwestycyjne jednostek budżetowych</t>
  </si>
  <si>
    <t>600</t>
  </si>
  <si>
    <t>Transport i łączność</t>
  </si>
  <si>
    <t>1 202 112,00</t>
  </si>
  <si>
    <t>51 908,00</t>
  </si>
  <si>
    <t>1 254 020,00</t>
  </si>
  <si>
    <t>60014</t>
  </si>
  <si>
    <t>Drogi publiczne powiatowe</t>
  </si>
  <si>
    <t>452 000,00</t>
  </si>
  <si>
    <t>90 601,00</t>
  </si>
  <si>
    <t>542 601,00</t>
  </si>
  <si>
    <t>400 000,00</t>
  </si>
  <si>
    <t>490 601,00</t>
  </si>
  <si>
    <t>60016</t>
  </si>
  <si>
    <t>Drogi publiczne gminne</t>
  </si>
  <si>
    <t>681 362,00</t>
  </si>
  <si>
    <t>- 38 693,00</t>
  </si>
  <si>
    <t>642 669,00</t>
  </si>
  <si>
    <t>4210</t>
  </si>
  <si>
    <t>Zakup materiałów i wyposażenia</t>
  </si>
  <si>
    <t>82 000,00</t>
  </si>
  <si>
    <t>- 50 000,00</t>
  </si>
  <si>
    <t>32 000,00</t>
  </si>
  <si>
    <t>4270</t>
  </si>
  <si>
    <t>Zakup usług remontowych</t>
  </si>
  <si>
    <t>377 282,00</t>
  </si>
  <si>
    <t>- 61 293,00</t>
  </si>
  <si>
    <t>315 989,00</t>
  </si>
  <si>
    <t>11 080,00</t>
  </si>
  <si>
    <t>72 600,00</t>
  </si>
  <si>
    <t>83 680,00</t>
  </si>
  <si>
    <t>754</t>
  </si>
  <si>
    <t>Bezpieczeństwo publiczne i ochrona przeciwpożarowa</t>
  </si>
  <si>
    <t>488 103,00</t>
  </si>
  <si>
    <t>- 200 000,00</t>
  </si>
  <si>
    <t>288 103,00</t>
  </si>
  <si>
    <t>75412</t>
  </si>
  <si>
    <t>Ochotnicze straże pożarne</t>
  </si>
  <si>
    <t>408 753,00</t>
  </si>
  <si>
    <t>208 753,00</t>
  </si>
  <si>
    <t>6060</t>
  </si>
  <si>
    <t>Wydatki na zakupy inwestycyjne jednostek budżetowych</t>
  </si>
  <si>
    <t>218 043,00</t>
  </si>
  <si>
    <t>18 043,00</t>
  </si>
  <si>
    <t>801</t>
  </si>
  <si>
    <t>Oświata i wychowanie</t>
  </si>
  <si>
    <t>83 640,00</t>
  </si>
  <si>
    <t>80101</t>
  </si>
  <si>
    <t>Szkoły podstawowe</t>
  </si>
  <si>
    <t>926</t>
  </si>
  <si>
    <t>Kultura fizyczna</t>
  </si>
  <si>
    <t>861 325,00</t>
  </si>
  <si>
    <t>92695</t>
  </si>
  <si>
    <t>Pozostała działalność</t>
  </si>
  <si>
    <t>25 200,00</t>
  </si>
  <si>
    <t>- 2 633,00</t>
  </si>
  <si>
    <t>22 567,00</t>
  </si>
  <si>
    <t>739 205,00</t>
  </si>
  <si>
    <t>2 633,00</t>
  </si>
  <si>
    <t>741 838,00</t>
  </si>
  <si>
    <t>Razem:</t>
  </si>
  <si>
    <t>Rady Gminy Kleszczewo</t>
  </si>
  <si>
    <t>Załącznik Nr 1</t>
  </si>
  <si>
    <t>do Uchwały Nr  XIV/96/2016</t>
  </si>
  <si>
    <t>Wydatki</t>
  </si>
  <si>
    <t>Roz dział</t>
  </si>
  <si>
    <t>Para graf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</si>
  <si>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</si>
  <si>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</si>
  <si>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</si>
  <si>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</si>
  <si>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</si>
  <si>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</si>
  <si>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</si>
  <si>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</si>
  <si>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</si>
  <si>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</si>
  <si>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</si>
  <si>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</si>
  <si>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</si>
  <si>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</si>
  <si>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</si>
  <si>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</si>
  <si>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</si>
  <si>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</si>
  <si>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</si>
  <si>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                                                                             Przewodniczący Rady Gminy</t>
  </si>
  <si>
    <t xml:space="preserve">                                                                                            Henryk Lesiński</t>
  </si>
  <si>
    <t>z dnia 27 stycznia 2016r.</t>
  </si>
  <si>
    <t>Określenie zadania</t>
  </si>
  <si>
    <t>Budowa chodnika przy drodze powiatowej  w Gowarzewiena na ul. Siekiereckiej</t>
  </si>
  <si>
    <t>razem</t>
  </si>
  <si>
    <t>Budowa chodnika -  Fundusz sołecki Poklatki</t>
  </si>
  <si>
    <t>Zakup sprzętu i programów Urząd Gminy</t>
  </si>
  <si>
    <t>Zakup samochodu bojowego dla OSP Kleszczewo</t>
  </si>
  <si>
    <t>Bezpieczeństwo mieszkańców i utrzymanie czystości i porządku                                 -  Fundusz  sołecki Gowarzewo</t>
  </si>
  <si>
    <t>Bezpieczeństwo mieszkańców i utrzymanie porządku -  Fundusz sołecki Komorniki</t>
  </si>
  <si>
    <t>Bezpieczeństwo mieszkańców i utrzymanie czystości i porządku - Fundusz sołecki Krzyżowniki</t>
  </si>
  <si>
    <t>Bezpieczeństwo mieszkańców i utrzymanie  porządku w sołectwie                                 -  Fundusz sołecki Śródka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</si>
  <si>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</si>
  <si>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</si>
  <si>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</si>
  <si>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</si>
  <si>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</si>
  <si>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</si>
  <si>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</si>
  <si>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</si>
  <si>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</si>
  <si>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</si>
  <si>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Utrzymanie porządku na terenie sołectwa, rozwój kultury Fundusz sołecki Markowice</t>
  </si>
  <si>
    <t>Bezpieczeństwo mieszkańców i utrzymanie czystości i porządku Fundusz sołecki Tulce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</si>
  <si>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</si>
  <si>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</si>
  <si>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</si>
  <si>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Plan</t>
  </si>
  <si>
    <t>Plan po zmianie</t>
  </si>
  <si>
    <t>Budowa chodnika w Ziminie</t>
  </si>
  <si>
    <t>Projekt skrzyżowania dróg w Tulcach</t>
  </si>
  <si>
    <t>Projekt rozbudowy szkoły w Kleszczewie</t>
  </si>
  <si>
    <t xml:space="preserve"> Załącznik Nr 1a</t>
  </si>
  <si>
    <t xml:space="preserve"> do Uchwały Nr XIV/96/2016</t>
  </si>
  <si>
    <t>Zmiana planu  wydatków majątkowych  na 2016r.</t>
  </si>
  <si>
    <t>(zmiana załącznika Nr 2a  do Uchwały Nr XIII/81/2015  Rady Gminy Kleszczewoz dnia 22 grudnia 2015r.)</t>
  </si>
  <si>
    <t>(zmiana załącznika Nr 2 do Uchwały Nr XIII/81/2015  Rady Gminy Kleszczewoz dnia 22 grudnia 2015r.)</t>
  </si>
  <si>
    <t>Zmiana planu wydatków  budżetu gminy na 2016r.</t>
  </si>
  <si>
    <t>Budowa kanalizacji sanitarnej w ul Siekiereckiej w Gowarzewie</t>
  </si>
  <si>
    <t>Budowa chodnika w Tulcach na ul. Leśnej</t>
  </si>
  <si>
    <t>Bezpieczeństwo mieszkańców i utrzymanie czystości i porządku Fundusz sołecki Krzyżowniki 8.471 + zł 2.633 pozostałe środki Gminy</t>
  </si>
  <si>
    <t>12 542 842,00</t>
  </si>
  <si>
    <t>12 626 482,00</t>
  </si>
  <si>
    <t>4 958 363,00</t>
  </si>
  <si>
    <t>5 042 003,00</t>
  </si>
  <si>
    <t>26 481 540,12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</si>
</sst>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>
        <color indexed="63"/>
      </top>
      <bottom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34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59" fillId="33" borderId="0" xfId="0" applyFont="1" applyFill="1" applyAlignment="1">
      <alignment/>
    </xf>
    <xf numFmtId="4" fontId="9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3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0" fontId="60" fillId="33" borderId="0" xfId="0" applyFont="1" applyFill="1" applyAlignment="1">
      <alignment/>
    </xf>
    <xf numFmtId="49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wrapText="1"/>
    </xf>
    <xf numFmtId="4" fontId="10" fillId="33" borderId="1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wrapText="1"/>
    </xf>
    <xf numFmtId="4" fontId="61" fillId="33" borderId="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wrapText="1"/>
    </xf>
    <xf numFmtId="0" fontId="62" fillId="0" borderId="14" xfId="0" applyFont="1" applyBorder="1" applyAlignment="1">
      <alignment horizontal="left" vertical="top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wrapText="1"/>
    </xf>
    <xf numFmtId="49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20" xfId="0" applyNumberFormat="1" applyFont="1" applyFill="1" applyBorder="1" applyAlignment="1">
      <alignment/>
    </xf>
    <xf numFmtId="4" fontId="11" fillId="33" borderId="22" xfId="0" applyNumberFormat="1" applyFont="1" applyFill="1" applyBorder="1" applyAlignment="1">
      <alignment/>
    </xf>
    <xf numFmtId="4" fontId="10" fillId="33" borderId="24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/>
    </xf>
    <xf numFmtId="4" fontId="11" fillId="33" borderId="24" xfId="0" applyNumberFormat="1" applyFont="1" applyFill="1" applyBorder="1" applyAlignment="1">
      <alignment/>
    </xf>
    <xf numFmtId="4" fontId="60" fillId="33" borderId="23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62" fillId="33" borderId="14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33" borderId="14" xfId="0" applyFont="1" applyFill="1" applyBorder="1" applyAlignment="1">
      <alignment/>
    </xf>
    <xf numFmtId="4" fontId="63" fillId="33" borderId="22" xfId="0" applyNumberFormat="1" applyFont="1" applyFill="1" applyBorder="1" applyAlignment="1">
      <alignment/>
    </xf>
    <xf numFmtId="4" fontId="63" fillId="33" borderId="25" xfId="0" applyNumberFormat="1" applyFont="1" applyFill="1" applyBorder="1" applyAlignment="1">
      <alignment/>
    </xf>
    <xf numFmtId="4" fontId="63" fillId="33" borderId="24" xfId="0" applyNumberFormat="1" applyFont="1" applyFill="1" applyBorder="1" applyAlignment="1">
      <alignment/>
    </xf>
    <xf numFmtId="4" fontId="10" fillId="33" borderId="26" xfId="0" applyNumberFormat="1" applyFont="1" applyFill="1" applyBorder="1" applyAlignment="1">
      <alignment/>
    </xf>
    <xf numFmtId="4" fontId="62" fillId="33" borderId="26" xfId="0" applyNumberFormat="1" applyFont="1" applyFill="1" applyBorder="1" applyAlignment="1">
      <alignment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>
      <alignment/>
    </xf>
    <xf numFmtId="0" fontId="62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49" fontId="10" fillId="34" borderId="27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62" fillId="33" borderId="32" xfId="0" applyNumberFormat="1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4" fontId="11" fillId="33" borderId="0" xfId="0" applyNumberFormat="1" applyFont="1" applyFill="1" applyBorder="1" applyAlignment="1">
      <alignment/>
    </xf>
    <xf numFmtId="4" fontId="63" fillId="33" borderId="0" xfId="0" applyNumberFormat="1" applyFont="1" applyFill="1" applyBorder="1" applyAlignment="1">
      <alignment/>
    </xf>
    <xf numFmtId="0" fontId="61" fillId="33" borderId="29" xfId="0" applyFont="1" applyFill="1" applyBorder="1" applyAlignment="1">
      <alignment/>
    </xf>
    <xf numFmtId="4" fontId="62" fillId="33" borderId="29" xfId="0" applyNumberFormat="1" applyFont="1" applyFill="1" applyBorder="1" applyAlignment="1">
      <alignment/>
    </xf>
    <xf numFmtId="0" fontId="11" fillId="33" borderId="26" xfId="0" applyFont="1" applyFill="1" applyBorder="1" applyAlignment="1">
      <alignment horizontal="center" vertical="center"/>
    </xf>
    <xf numFmtId="4" fontId="11" fillId="33" borderId="26" xfId="0" applyNumberFormat="1" applyFont="1" applyFill="1" applyBorder="1" applyAlignment="1">
      <alignment/>
    </xf>
    <xf numFmtId="0" fontId="11" fillId="33" borderId="33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wrapText="1"/>
    </xf>
    <xf numFmtId="4" fontId="11" fillId="33" borderId="33" xfId="0" applyNumberFormat="1" applyFont="1" applyFill="1" applyBorder="1" applyAlignment="1">
      <alignment/>
    </xf>
    <xf numFmtId="0" fontId="10" fillId="33" borderId="26" xfId="0" applyFont="1" applyFill="1" applyBorder="1" applyAlignment="1">
      <alignment wrapText="1"/>
    </xf>
    <xf numFmtId="4" fontId="62" fillId="33" borderId="14" xfId="0" applyNumberFormat="1" applyFont="1" applyFill="1" applyBorder="1" applyAlignment="1">
      <alignment vertical="center"/>
    </xf>
    <xf numFmtId="4" fontId="62" fillId="33" borderId="23" xfId="0" applyNumberFormat="1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4" fontId="62" fillId="33" borderId="20" xfId="0" applyNumberFormat="1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4" fontId="62" fillId="33" borderId="21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 wrapText="1"/>
    </xf>
    <xf numFmtId="49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4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0" fontId="34" fillId="33" borderId="0" xfId="0" applyFont="1" applyFill="1" applyAlignment="1">
      <alignment horizontal="center" wrapText="1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32" fillId="33" borderId="0" xfId="0" applyFont="1" applyFill="1" applyAlignment="1">
      <alignment horizontal="center" wrapText="1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vertical="center" wrapText="1"/>
    </xf>
    <xf numFmtId="0" fontId="9" fillId="33" borderId="37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34" fillId="33" borderId="35" xfId="0" applyFont="1" applyFill="1" applyBorder="1" applyAlignment="1">
      <alignment/>
    </xf>
    <xf numFmtId="0" fontId="9" fillId="33" borderId="14" xfId="0" applyFont="1" applyFill="1" applyBorder="1" applyAlignment="1">
      <alignment vertical="center"/>
    </xf>
    <xf numFmtId="0" fontId="32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 wrapText="1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2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workbookViewId="0" topLeftCell="A31">
      <selection activeCell="D56" sqref="D56"/>
    </sheetView>
  </sheetViews>
  <sheetFormatPr defaultColWidth="9.33203125" defaultRowHeight="12.75"/>
  <cols>
    <col min="1" max="1" width="7.5" style="114" customWidth="1"/>
    <col min="2" max="2" width="6.83203125" style="114" customWidth="1"/>
    <col min="3" max="3" width="8" style="114" customWidth="1"/>
    <col min="4" max="4" width="37.66015625" style="114" customWidth="1"/>
    <col min="5" max="5" width="16.5" style="114" customWidth="1"/>
    <col min="6" max="6" width="14.83203125" style="114" customWidth="1"/>
    <col min="7" max="7" width="14.66015625" style="114" customWidth="1"/>
  </cols>
  <sheetData>
    <row r="1" spans="1:8" s="3" customFormat="1" ht="15">
      <c r="A1" s="1"/>
      <c r="B1" s="1"/>
      <c r="C1" s="1"/>
      <c r="D1" s="1"/>
      <c r="E1" s="2" t="s">
        <v>76</v>
      </c>
      <c r="F1" s="1"/>
      <c r="G1" s="1"/>
      <c r="H1" s="1"/>
    </row>
    <row r="2" spans="1:8" s="3" customFormat="1" ht="15">
      <c r="A2" s="1"/>
      <c r="B2" s="1"/>
      <c r="C2" s="1"/>
      <c r="D2" s="1"/>
      <c r="E2" s="2" t="s">
        <v>77</v>
      </c>
      <c r="F2" s="1"/>
      <c r="G2" s="1"/>
      <c r="H2" s="1"/>
    </row>
    <row r="3" spans="1:8" s="3" customFormat="1" ht="15">
      <c r="A3" s="1"/>
      <c r="B3" s="1"/>
      <c r="C3" s="1"/>
      <c r="D3" s="1"/>
      <c r="E3" s="2" t="s">
        <v>75</v>
      </c>
      <c r="F3" s="1"/>
      <c r="G3" s="1"/>
      <c r="H3" s="1"/>
    </row>
    <row r="4" spans="1:8" s="3" customFormat="1" ht="15">
      <c r="A4" s="1"/>
      <c r="B4" s="1"/>
      <c r="C4" s="1"/>
      <c r="D4" s="1"/>
      <c r="E4" s="2" t="s">
        <v>102</v>
      </c>
      <c r="F4" s="1"/>
      <c r="G4" s="1"/>
      <c r="H4" s="1"/>
    </row>
    <row r="5" spans="1:8" s="3" customFormat="1" ht="15">
      <c r="A5" s="1"/>
      <c r="B5" s="1"/>
      <c r="C5" s="1"/>
      <c r="D5" s="1"/>
      <c r="E5" s="1"/>
      <c r="F5" s="1"/>
      <c r="G5" s="1"/>
      <c r="H5" s="1"/>
    </row>
    <row r="6" spans="1:8" s="3" customFormat="1" ht="15">
      <c r="A6" s="131" t="s">
        <v>138</v>
      </c>
      <c r="B6" s="131"/>
      <c r="C6" s="131"/>
      <c r="D6" s="131"/>
      <c r="E6" s="131"/>
      <c r="F6" s="131"/>
      <c r="G6" s="131"/>
      <c r="H6" s="115"/>
    </row>
    <row r="7" spans="1:8" s="4" customFormat="1" ht="11.25" customHeight="1">
      <c r="A7" s="132" t="s">
        <v>137</v>
      </c>
      <c r="B7" s="132"/>
      <c r="C7" s="132"/>
      <c r="D7" s="132"/>
      <c r="E7" s="132"/>
      <c r="F7" s="132"/>
      <c r="G7" s="132"/>
      <c r="H7" s="113"/>
    </row>
    <row r="8" spans="1:8" s="4" customFormat="1" ht="5.25" customHeight="1">
      <c r="A8" s="113"/>
      <c r="B8" s="113"/>
      <c r="C8" s="113"/>
      <c r="D8" s="113"/>
      <c r="E8" s="113"/>
      <c r="F8" s="113"/>
      <c r="G8" s="113"/>
      <c r="H8" s="113"/>
    </row>
    <row r="9" spans="1:7" ht="14.25" customHeight="1">
      <c r="A9" s="133" t="s">
        <v>78</v>
      </c>
      <c r="B9" s="133"/>
      <c r="C9" s="133"/>
      <c r="D9" s="133"/>
      <c r="E9" s="133"/>
      <c r="F9" s="128"/>
      <c r="G9" s="128"/>
    </row>
    <row r="10" spans="1:7" ht="29.25" customHeight="1">
      <c r="A10" s="5" t="s">
        <v>0</v>
      </c>
      <c r="B10" s="5" t="s">
        <v>79</v>
      </c>
      <c r="C10" s="5" t="s">
        <v>80</v>
      </c>
      <c r="D10" s="5" t="s">
        <v>1</v>
      </c>
      <c r="E10" s="5" t="s">
        <v>2</v>
      </c>
      <c r="F10" s="5" t="s">
        <v>3</v>
      </c>
      <c r="G10" s="5" t="s">
        <v>4</v>
      </c>
    </row>
    <row r="11" spans="1:7" ht="12.75">
      <c r="A11" s="6" t="s">
        <v>5</v>
      </c>
      <c r="B11" s="6"/>
      <c r="C11" s="6"/>
      <c r="D11" s="7" t="s">
        <v>6</v>
      </c>
      <c r="E11" s="8" t="s">
        <v>7</v>
      </c>
      <c r="F11" s="8" t="s">
        <v>8</v>
      </c>
      <c r="G11" s="8" t="s">
        <v>9</v>
      </c>
    </row>
    <row r="12" spans="1:7" ht="22.5">
      <c r="A12" s="9"/>
      <c r="B12" s="10" t="s">
        <v>10</v>
      </c>
      <c r="C12" s="11"/>
      <c r="D12" s="12" t="s">
        <v>11</v>
      </c>
      <c r="E12" s="13" t="s">
        <v>12</v>
      </c>
      <c r="F12" s="13" t="s">
        <v>8</v>
      </c>
      <c r="G12" s="13" t="s">
        <v>8</v>
      </c>
    </row>
    <row r="13" spans="1:7" ht="22.5">
      <c r="A13" s="14"/>
      <c r="B13" s="14"/>
      <c r="C13" s="10" t="s">
        <v>13</v>
      </c>
      <c r="D13" s="12" t="s">
        <v>14</v>
      </c>
      <c r="E13" s="13" t="s">
        <v>12</v>
      </c>
      <c r="F13" s="13" t="s">
        <v>8</v>
      </c>
      <c r="G13" s="13" t="s">
        <v>8</v>
      </c>
    </row>
    <row r="14" spans="1:7" ht="12.75">
      <c r="A14" s="6" t="s">
        <v>15</v>
      </c>
      <c r="B14" s="6"/>
      <c r="C14" s="6"/>
      <c r="D14" s="7" t="s">
        <v>16</v>
      </c>
      <c r="E14" s="8" t="s">
        <v>17</v>
      </c>
      <c r="F14" s="8" t="s">
        <v>18</v>
      </c>
      <c r="G14" s="8" t="s">
        <v>19</v>
      </c>
    </row>
    <row r="15" spans="1:7" ht="15">
      <c r="A15" s="9"/>
      <c r="B15" s="10" t="s">
        <v>20</v>
      </c>
      <c r="C15" s="11"/>
      <c r="D15" s="12" t="s">
        <v>21</v>
      </c>
      <c r="E15" s="13" t="s">
        <v>22</v>
      </c>
      <c r="F15" s="13" t="s">
        <v>23</v>
      </c>
      <c r="G15" s="13" t="s">
        <v>24</v>
      </c>
    </row>
    <row r="16" spans="1:7" ht="22.5">
      <c r="A16" s="14"/>
      <c r="B16" s="14"/>
      <c r="C16" s="10" t="s">
        <v>13</v>
      </c>
      <c r="D16" s="12" t="s">
        <v>14</v>
      </c>
      <c r="E16" s="13" t="s">
        <v>25</v>
      </c>
      <c r="F16" s="13" t="s">
        <v>23</v>
      </c>
      <c r="G16" s="13" t="s">
        <v>26</v>
      </c>
    </row>
    <row r="17" spans="1:7" ht="15">
      <c r="A17" s="9"/>
      <c r="B17" s="10" t="s">
        <v>27</v>
      </c>
      <c r="C17" s="11"/>
      <c r="D17" s="12" t="s">
        <v>28</v>
      </c>
      <c r="E17" s="13" t="s">
        <v>29</v>
      </c>
      <c r="F17" s="13" t="s">
        <v>30</v>
      </c>
      <c r="G17" s="13" t="s">
        <v>31</v>
      </c>
    </row>
    <row r="18" spans="1:7" ht="12.75">
      <c r="A18" s="14"/>
      <c r="B18" s="14"/>
      <c r="C18" s="10" t="s">
        <v>32</v>
      </c>
      <c r="D18" s="12" t="s">
        <v>33</v>
      </c>
      <c r="E18" s="13" t="s">
        <v>34</v>
      </c>
      <c r="F18" s="13" t="s">
        <v>35</v>
      </c>
      <c r="G18" s="13" t="s">
        <v>36</v>
      </c>
    </row>
    <row r="19" spans="1:7" ht="12.75">
      <c r="A19" s="14"/>
      <c r="B19" s="14"/>
      <c r="C19" s="10" t="s">
        <v>37</v>
      </c>
      <c r="D19" s="12" t="s">
        <v>38</v>
      </c>
      <c r="E19" s="13" t="s">
        <v>39</v>
      </c>
      <c r="F19" s="13" t="s">
        <v>40</v>
      </c>
      <c r="G19" s="13" t="s">
        <v>41</v>
      </c>
    </row>
    <row r="20" spans="1:7" ht="22.5">
      <c r="A20" s="14"/>
      <c r="B20" s="14"/>
      <c r="C20" s="10" t="s">
        <v>13</v>
      </c>
      <c r="D20" s="12" t="s">
        <v>14</v>
      </c>
      <c r="E20" s="13" t="s">
        <v>42</v>
      </c>
      <c r="F20" s="13" t="s">
        <v>43</v>
      </c>
      <c r="G20" s="13" t="s">
        <v>44</v>
      </c>
    </row>
    <row r="21" spans="1:7" ht="22.5">
      <c r="A21" s="6" t="s">
        <v>45</v>
      </c>
      <c r="B21" s="6"/>
      <c r="C21" s="6"/>
      <c r="D21" s="7" t="s">
        <v>46</v>
      </c>
      <c r="E21" s="8" t="s">
        <v>47</v>
      </c>
      <c r="F21" s="8" t="s">
        <v>48</v>
      </c>
      <c r="G21" s="8" t="s">
        <v>49</v>
      </c>
    </row>
    <row r="22" spans="1:7" ht="15">
      <c r="A22" s="9"/>
      <c r="B22" s="10" t="s">
        <v>50</v>
      </c>
      <c r="C22" s="11"/>
      <c r="D22" s="12" t="s">
        <v>51</v>
      </c>
      <c r="E22" s="13" t="s">
        <v>52</v>
      </c>
      <c r="F22" s="13" t="s">
        <v>48</v>
      </c>
      <c r="G22" s="13" t="s">
        <v>53</v>
      </c>
    </row>
    <row r="23" spans="1:7" ht="22.5">
      <c r="A23" s="14"/>
      <c r="B23" s="14"/>
      <c r="C23" s="10" t="s">
        <v>54</v>
      </c>
      <c r="D23" s="12" t="s">
        <v>55</v>
      </c>
      <c r="E23" s="13" t="s">
        <v>56</v>
      </c>
      <c r="F23" s="13" t="s">
        <v>48</v>
      </c>
      <c r="G23" s="13" t="s">
        <v>57</v>
      </c>
    </row>
    <row r="24" spans="1:7" ht="12.75">
      <c r="A24" s="6" t="s">
        <v>58</v>
      </c>
      <c r="B24" s="6"/>
      <c r="C24" s="6"/>
      <c r="D24" s="7" t="s">
        <v>59</v>
      </c>
      <c r="E24" s="8" t="s">
        <v>142</v>
      </c>
      <c r="F24" s="8" t="s">
        <v>60</v>
      </c>
      <c r="G24" s="8" t="s">
        <v>143</v>
      </c>
    </row>
    <row r="25" spans="1:7" ht="15">
      <c r="A25" s="9"/>
      <c r="B25" s="10" t="s">
        <v>61</v>
      </c>
      <c r="C25" s="11"/>
      <c r="D25" s="12" t="s">
        <v>62</v>
      </c>
      <c r="E25" s="13" t="s">
        <v>144</v>
      </c>
      <c r="F25" s="13" t="s">
        <v>60</v>
      </c>
      <c r="G25" s="13" t="s">
        <v>145</v>
      </c>
    </row>
    <row r="26" spans="1:7" ht="22.5">
      <c r="A26" s="14"/>
      <c r="B26" s="14"/>
      <c r="C26" s="10" t="s">
        <v>13</v>
      </c>
      <c r="D26" s="12" t="s">
        <v>14</v>
      </c>
      <c r="E26" s="13" t="s">
        <v>12</v>
      </c>
      <c r="F26" s="13" t="s">
        <v>60</v>
      </c>
      <c r="G26" s="13" t="s">
        <v>60</v>
      </c>
    </row>
    <row r="27" spans="1:7" ht="12.75">
      <c r="A27" s="6" t="s">
        <v>63</v>
      </c>
      <c r="B27" s="6"/>
      <c r="C27" s="6"/>
      <c r="D27" s="7" t="s">
        <v>64</v>
      </c>
      <c r="E27" s="8" t="s">
        <v>65</v>
      </c>
      <c r="F27" s="8" t="s">
        <v>12</v>
      </c>
      <c r="G27" s="8" t="s">
        <v>65</v>
      </c>
    </row>
    <row r="28" spans="1:7" ht="15">
      <c r="A28" s="9"/>
      <c r="B28" s="10" t="s">
        <v>66</v>
      </c>
      <c r="C28" s="11"/>
      <c r="D28" s="12" t="s">
        <v>67</v>
      </c>
      <c r="E28" s="13" t="s">
        <v>65</v>
      </c>
      <c r="F28" s="13" t="s">
        <v>12</v>
      </c>
      <c r="G28" s="13" t="s">
        <v>65</v>
      </c>
    </row>
    <row r="29" spans="1:7" ht="12.75">
      <c r="A29" s="14"/>
      <c r="B29" s="14"/>
      <c r="C29" s="10" t="s">
        <v>32</v>
      </c>
      <c r="D29" s="12" t="s">
        <v>33</v>
      </c>
      <c r="E29" s="13" t="s">
        <v>68</v>
      </c>
      <c r="F29" s="13" t="s">
        <v>69</v>
      </c>
      <c r="G29" s="13" t="s">
        <v>70</v>
      </c>
    </row>
    <row r="30" spans="1:7" ht="22.5">
      <c r="A30" s="14"/>
      <c r="B30" s="14"/>
      <c r="C30" s="10" t="s">
        <v>13</v>
      </c>
      <c r="D30" s="12" t="s">
        <v>14</v>
      </c>
      <c r="E30" s="13" t="s">
        <v>71</v>
      </c>
      <c r="F30" s="13" t="s">
        <v>72</v>
      </c>
      <c r="G30" s="13" t="s">
        <v>73</v>
      </c>
    </row>
    <row r="31" spans="1:7" ht="5.25" customHeight="1">
      <c r="A31" s="134"/>
      <c r="B31" s="134"/>
      <c r="C31" s="134"/>
      <c r="D31" s="128"/>
      <c r="E31" s="128"/>
      <c r="F31" s="128"/>
      <c r="G31" s="128"/>
    </row>
    <row r="32" spans="1:7" ht="16.5" customHeight="1">
      <c r="A32" s="127" t="s">
        <v>74</v>
      </c>
      <c r="B32" s="127"/>
      <c r="C32" s="127"/>
      <c r="D32" s="127"/>
      <c r="E32" s="15" t="s">
        <v>146</v>
      </c>
      <c r="F32" s="15" t="s">
        <v>12</v>
      </c>
      <c r="G32" s="15" t="s">
        <v>146</v>
      </c>
    </row>
    <row r="33" spans="1:7" ht="6.75" customHeight="1">
      <c r="A33" s="128"/>
      <c r="B33" s="128"/>
      <c r="C33" s="128"/>
      <c r="D33" s="128"/>
      <c r="E33" s="128"/>
      <c r="F33" s="128"/>
      <c r="G33" s="128"/>
    </row>
    <row r="34" spans="1:5" s="3" customFormat="1" ht="12" customHeight="1">
      <c r="A34" s="1"/>
      <c r="B34" s="129" t="s">
        <v>81</v>
      </c>
      <c r="C34" s="129"/>
      <c r="D34" s="129"/>
      <c r="E34" s="1"/>
    </row>
    <row r="35" spans="1:7" s="17" customFormat="1" ht="15.75" customHeight="1">
      <c r="A35" s="116" t="s">
        <v>82</v>
      </c>
      <c r="B35" s="130" t="s">
        <v>83</v>
      </c>
      <c r="C35" s="130"/>
      <c r="D35" s="130"/>
      <c r="E35" s="21">
        <f>E37+E40+E41+E43+E42</f>
        <v>23434022.12</v>
      </c>
      <c r="F35" s="23">
        <f>F37+F40+F41+F42+F43</f>
        <v>-113926</v>
      </c>
      <c r="G35" s="23">
        <f aca="true" t="shared" si="0" ref="G35:G43">E35+F35</f>
        <v>23320096.12</v>
      </c>
    </row>
    <row r="36" spans="1:7" s="17" customFormat="1" ht="11.25">
      <c r="A36" s="116"/>
      <c r="B36" s="120" t="s">
        <v>84</v>
      </c>
      <c r="C36" s="121"/>
      <c r="D36" s="122"/>
      <c r="E36" s="117"/>
      <c r="F36" s="23"/>
      <c r="G36" s="23">
        <f t="shared" si="0"/>
        <v>0</v>
      </c>
    </row>
    <row r="37" spans="1:7" s="17" customFormat="1" ht="11.25">
      <c r="A37" s="116"/>
      <c r="B37" s="116" t="s">
        <v>85</v>
      </c>
      <c r="C37" s="126" t="s">
        <v>86</v>
      </c>
      <c r="D37" s="126"/>
      <c r="E37" s="21">
        <f>E38+E39</f>
        <v>14255577.120000001</v>
      </c>
      <c r="F37" s="23">
        <f>SUM(F38:F39)</f>
        <v>-113926</v>
      </c>
      <c r="G37" s="23">
        <f t="shared" si="0"/>
        <v>14141651.120000001</v>
      </c>
    </row>
    <row r="38" spans="1:7" s="17" customFormat="1" ht="11.25">
      <c r="A38" s="116"/>
      <c r="B38" s="116"/>
      <c r="C38" s="126" t="s">
        <v>87</v>
      </c>
      <c r="D38" s="126"/>
      <c r="E38" s="21">
        <v>9525018</v>
      </c>
      <c r="F38" s="23"/>
      <c r="G38" s="23">
        <f t="shared" si="0"/>
        <v>9525018</v>
      </c>
    </row>
    <row r="39" spans="1:7" s="17" customFormat="1" ht="11.25">
      <c r="A39" s="116"/>
      <c r="B39" s="116"/>
      <c r="C39" s="126" t="s">
        <v>88</v>
      </c>
      <c r="D39" s="126"/>
      <c r="E39" s="21">
        <v>4730559.12</v>
      </c>
      <c r="F39" s="23">
        <v>-113926</v>
      </c>
      <c r="G39" s="23">
        <f t="shared" si="0"/>
        <v>4616633.12</v>
      </c>
    </row>
    <row r="40" spans="1:7" s="17" customFormat="1" ht="11.25">
      <c r="A40" s="116"/>
      <c r="B40" s="116" t="s">
        <v>89</v>
      </c>
      <c r="C40" s="123" t="s">
        <v>90</v>
      </c>
      <c r="D40" s="125"/>
      <c r="E40" s="21">
        <v>6850812</v>
      </c>
      <c r="F40" s="23"/>
      <c r="G40" s="23">
        <f t="shared" si="0"/>
        <v>6850812</v>
      </c>
    </row>
    <row r="41" spans="1:7" s="17" customFormat="1" ht="11.25">
      <c r="A41" s="116"/>
      <c r="B41" s="116" t="s">
        <v>91</v>
      </c>
      <c r="C41" s="126" t="s">
        <v>92</v>
      </c>
      <c r="D41" s="126"/>
      <c r="E41" s="21">
        <v>2062633</v>
      </c>
      <c r="F41" s="23"/>
      <c r="G41" s="23">
        <f t="shared" si="0"/>
        <v>2062633</v>
      </c>
    </row>
    <row r="42" spans="1:7" s="17" customFormat="1" ht="24" customHeight="1">
      <c r="A42" s="116"/>
      <c r="B42" s="116" t="s">
        <v>93</v>
      </c>
      <c r="C42" s="123" t="s">
        <v>94</v>
      </c>
      <c r="D42" s="122"/>
      <c r="E42" s="21"/>
      <c r="F42" s="23"/>
      <c r="G42" s="23">
        <f t="shared" si="0"/>
        <v>0</v>
      </c>
    </row>
    <row r="43" spans="1:7" s="17" customFormat="1" ht="11.25">
      <c r="A43" s="116"/>
      <c r="B43" s="116" t="s">
        <v>95</v>
      </c>
      <c r="C43" s="126" t="s">
        <v>96</v>
      </c>
      <c r="D43" s="126"/>
      <c r="E43" s="21">
        <v>265000</v>
      </c>
      <c r="F43" s="23"/>
      <c r="G43" s="23">
        <f t="shared" si="0"/>
        <v>265000</v>
      </c>
    </row>
    <row r="44" spans="1:7" s="17" customFormat="1" ht="10.5" customHeight="1">
      <c r="A44" s="118"/>
      <c r="B44" s="119"/>
      <c r="C44" s="119"/>
      <c r="D44" s="119"/>
      <c r="E44" s="119"/>
      <c r="F44" s="23"/>
      <c r="G44" s="23"/>
    </row>
    <row r="45" spans="1:10" s="17" customFormat="1" ht="13.5" customHeight="1">
      <c r="A45" s="116" t="s">
        <v>97</v>
      </c>
      <c r="B45" s="120" t="s">
        <v>98</v>
      </c>
      <c r="C45" s="121"/>
      <c r="D45" s="122"/>
      <c r="E45" s="21">
        <v>3047518</v>
      </c>
      <c r="F45" s="23">
        <v>113926</v>
      </c>
      <c r="G45" s="23">
        <f>E45+F45</f>
        <v>3161444</v>
      </c>
      <c r="H45" s="18"/>
      <c r="I45" s="18"/>
      <c r="J45" s="18"/>
    </row>
    <row r="46" spans="1:7" s="17" customFormat="1" ht="11.25">
      <c r="A46" s="116"/>
      <c r="B46" s="123" t="s">
        <v>81</v>
      </c>
      <c r="C46" s="124"/>
      <c r="D46" s="125"/>
      <c r="E46" s="117"/>
      <c r="F46" s="22"/>
      <c r="G46" s="22"/>
    </row>
    <row r="47" spans="1:7" s="17" customFormat="1" ht="24" customHeight="1">
      <c r="A47" s="116"/>
      <c r="B47" s="116"/>
      <c r="C47" s="123" t="s">
        <v>99</v>
      </c>
      <c r="D47" s="122"/>
      <c r="E47" s="21">
        <v>0</v>
      </c>
      <c r="F47" s="22"/>
      <c r="G47" s="22">
        <v>0</v>
      </c>
    </row>
    <row r="48" spans="1:5" s="3" customFormat="1" ht="12.75" customHeight="1">
      <c r="A48" s="17"/>
      <c r="B48" s="17"/>
      <c r="C48" s="17"/>
      <c r="D48" s="17"/>
      <c r="E48" s="19"/>
    </row>
    <row r="49" spans="1:5" s="3" customFormat="1" ht="15">
      <c r="A49" s="17"/>
      <c r="B49" s="17"/>
      <c r="C49" s="17"/>
      <c r="D49" s="20" t="s">
        <v>100</v>
      </c>
      <c r="E49" s="17"/>
    </row>
    <row r="50" spans="1:5" s="3" customFormat="1" ht="15">
      <c r="A50" s="17"/>
      <c r="B50" s="17"/>
      <c r="C50" s="17"/>
      <c r="D50" s="20"/>
      <c r="E50" s="17"/>
    </row>
    <row r="51" spans="1:5" s="3" customFormat="1" ht="15">
      <c r="A51" s="17"/>
      <c r="B51" s="17"/>
      <c r="C51" s="17"/>
      <c r="D51" s="20" t="s">
        <v>101</v>
      </c>
      <c r="E51" s="17"/>
    </row>
  </sheetData>
  <sheetProtection/>
  <mergeCells count="22">
    <mergeCell ref="A6:G6"/>
    <mergeCell ref="A7:G7"/>
    <mergeCell ref="A9:E9"/>
    <mergeCell ref="F9:G9"/>
    <mergeCell ref="A31:C31"/>
    <mergeCell ref="D31:G31"/>
    <mergeCell ref="A32:D32"/>
    <mergeCell ref="A33:G33"/>
    <mergeCell ref="B34:D34"/>
    <mergeCell ref="B35:D35"/>
    <mergeCell ref="B36:D36"/>
    <mergeCell ref="C37:D37"/>
    <mergeCell ref="A44:E44"/>
    <mergeCell ref="B45:D45"/>
    <mergeCell ref="B46:D46"/>
    <mergeCell ref="C47:D47"/>
    <mergeCell ref="C38:D38"/>
    <mergeCell ref="C39:D39"/>
    <mergeCell ref="C40:D40"/>
    <mergeCell ref="C41:D41"/>
    <mergeCell ref="C42:D42"/>
    <mergeCell ref="C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zoomScalePageLayoutView="0" workbookViewId="0" topLeftCell="A1">
      <selection activeCell="C49" sqref="C49"/>
    </sheetView>
  </sheetViews>
  <sheetFormatPr defaultColWidth="9.33203125" defaultRowHeight="12.75"/>
  <cols>
    <col min="1" max="1" width="7.16015625" style="25" customWidth="1"/>
    <col min="2" max="2" width="7.5" style="25" customWidth="1"/>
    <col min="3" max="3" width="48.5" style="27" customWidth="1"/>
    <col min="4" max="4" width="13.16015625" style="27" customWidth="1"/>
    <col min="5" max="5" width="12.83203125" style="27" customWidth="1"/>
    <col min="6" max="6" width="12.83203125" style="72" customWidth="1"/>
    <col min="7" max="16384" width="9.33203125" style="27" customWidth="1"/>
  </cols>
  <sheetData>
    <row r="1" ht="12.75">
      <c r="D1" s="26" t="s">
        <v>133</v>
      </c>
    </row>
    <row r="2" ht="12.75">
      <c r="D2" s="26" t="s">
        <v>134</v>
      </c>
    </row>
    <row r="3" ht="12.75">
      <c r="D3" s="26" t="s">
        <v>75</v>
      </c>
    </row>
    <row r="4" ht="12.75">
      <c r="D4" s="26" t="s">
        <v>102</v>
      </c>
    </row>
    <row r="5" ht="12.75">
      <c r="C5" s="26"/>
    </row>
    <row r="6" spans="1:6" ht="18.75" customHeight="1">
      <c r="A6" s="135" t="s">
        <v>135</v>
      </c>
      <c r="B6" s="136"/>
      <c r="C6" s="136"/>
      <c r="D6" s="136"/>
      <c r="E6" s="136"/>
      <c r="F6" s="136"/>
    </row>
    <row r="7" spans="1:8" s="4" customFormat="1" ht="26.25" customHeight="1">
      <c r="A7" s="132" t="s">
        <v>136</v>
      </c>
      <c r="B7" s="132"/>
      <c r="C7" s="132"/>
      <c r="D7" s="132"/>
      <c r="E7" s="132"/>
      <c r="F7" s="132"/>
      <c r="G7" s="24"/>
      <c r="H7" s="16"/>
    </row>
    <row r="9" spans="1:6" s="29" customFormat="1" ht="25.5">
      <c r="A9" s="28" t="s">
        <v>79</v>
      </c>
      <c r="B9" s="28" t="s">
        <v>80</v>
      </c>
      <c r="C9" s="28" t="s">
        <v>103</v>
      </c>
      <c r="D9" s="57" t="s">
        <v>128</v>
      </c>
      <c r="E9" s="106" t="s">
        <v>3</v>
      </c>
      <c r="F9" s="107" t="s">
        <v>129</v>
      </c>
    </row>
    <row r="10" spans="1:6" s="29" customFormat="1" ht="25.5">
      <c r="A10" s="30"/>
      <c r="B10" s="30"/>
      <c r="C10" s="31" t="s">
        <v>139</v>
      </c>
      <c r="D10" s="58"/>
      <c r="E10" s="77">
        <v>64452</v>
      </c>
      <c r="F10" s="78">
        <f>D10+E10</f>
        <v>64452</v>
      </c>
    </row>
    <row r="11" spans="1:6" s="29" customFormat="1" ht="17.25" customHeight="1">
      <c r="A11" s="32" t="s">
        <v>10</v>
      </c>
      <c r="B11" s="32" t="s">
        <v>13</v>
      </c>
      <c r="C11" s="32"/>
      <c r="D11" s="32"/>
      <c r="E11" s="39">
        <f>E10</f>
        <v>64452</v>
      </c>
      <c r="F11" s="39">
        <f>F10</f>
        <v>64452</v>
      </c>
    </row>
    <row r="12" spans="1:6" s="29" customFormat="1" ht="12.75">
      <c r="A12" s="79"/>
      <c r="B12" s="79"/>
      <c r="C12" s="79"/>
      <c r="D12" s="80"/>
      <c r="E12" s="83"/>
      <c r="F12" s="82"/>
    </row>
    <row r="13" spans="1:6" s="29" customFormat="1" ht="12.75">
      <c r="A13" s="28"/>
      <c r="B13" s="28"/>
      <c r="C13" s="87" t="s">
        <v>130</v>
      </c>
      <c r="D13" s="28"/>
      <c r="E13" s="36">
        <v>55300</v>
      </c>
      <c r="F13" s="88">
        <f>D13+E13</f>
        <v>55300</v>
      </c>
    </row>
    <row r="14" spans="1:6" s="29" customFormat="1" ht="12.75">
      <c r="A14" s="28"/>
      <c r="B14" s="28"/>
      <c r="C14" s="87" t="s">
        <v>131</v>
      </c>
      <c r="D14" s="28"/>
      <c r="E14" s="36">
        <v>35301</v>
      </c>
      <c r="F14" s="88">
        <f>D14+E14</f>
        <v>35301</v>
      </c>
    </row>
    <row r="15" spans="1:6" s="29" customFormat="1" ht="25.5" hidden="1">
      <c r="A15" s="84"/>
      <c r="B15" s="84"/>
      <c r="C15" s="85" t="s">
        <v>104</v>
      </c>
      <c r="D15" s="86">
        <v>400000</v>
      </c>
      <c r="E15" s="81"/>
      <c r="F15" s="71">
        <f>D15+E15</f>
        <v>400000</v>
      </c>
    </row>
    <row r="16" spans="1:6" s="29" customFormat="1" ht="15.75" customHeight="1">
      <c r="A16" s="32" t="s">
        <v>20</v>
      </c>
      <c r="B16" s="32" t="s">
        <v>13</v>
      </c>
      <c r="C16" s="32" t="s">
        <v>105</v>
      </c>
      <c r="D16" s="59">
        <f>SUM(D13:D15)</f>
        <v>400000</v>
      </c>
      <c r="E16" s="59">
        <f>SUM(E13:E15)</f>
        <v>90601</v>
      </c>
      <c r="F16" s="59">
        <f>SUM(F13:F15)</f>
        <v>490601</v>
      </c>
    </row>
    <row r="17" spans="1:6" s="29" customFormat="1" ht="12.75">
      <c r="A17" s="33"/>
      <c r="B17" s="33"/>
      <c r="C17" s="33"/>
      <c r="D17" s="60"/>
      <c r="E17" s="67"/>
      <c r="F17" s="73"/>
    </row>
    <row r="18" spans="1:6" s="29" customFormat="1" ht="12.75">
      <c r="A18" s="33"/>
      <c r="B18" s="33"/>
      <c r="C18" s="108" t="s">
        <v>140</v>
      </c>
      <c r="D18" s="60"/>
      <c r="E18" s="70">
        <v>72600</v>
      </c>
      <c r="F18" s="71">
        <f>D18+E18</f>
        <v>72600</v>
      </c>
    </row>
    <row r="19" spans="1:6" ht="12.75" hidden="1">
      <c r="A19" s="34"/>
      <c r="B19" s="34"/>
      <c r="C19" s="35" t="s">
        <v>106</v>
      </c>
      <c r="D19" s="61">
        <v>11080</v>
      </c>
      <c r="E19" s="68"/>
      <c r="F19" s="71">
        <f>D19+E19</f>
        <v>11080</v>
      </c>
    </row>
    <row r="20" spans="1:6" s="26" customFormat="1" ht="17.25" customHeight="1">
      <c r="A20" s="37">
        <v>60016</v>
      </c>
      <c r="B20" s="37">
        <v>6050</v>
      </c>
      <c r="C20" s="38" t="s">
        <v>105</v>
      </c>
      <c r="D20" s="62">
        <f>SUM(D18:D19)</f>
        <v>11080</v>
      </c>
      <c r="E20" s="62">
        <f>SUM(E18:E19)</f>
        <v>72600</v>
      </c>
      <c r="F20" s="62">
        <f>SUM(F18:F19)</f>
        <v>83680</v>
      </c>
    </row>
    <row r="21" spans="1:6" s="43" customFormat="1" ht="12.75">
      <c r="A21" s="40"/>
      <c r="B21" s="40"/>
      <c r="C21" s="41"/>
      <c r="D21" s="42"/>
      <c r="E21" s="69"/>
      <c r="F21" s="71"/>
    </row>
    <row r="22" spans="1:6" ht="12.75" hidden="1">
      <c r="A22" s="44"/>
      <c r="B22" s="44"/>
      <c r="C22" s="45" t="s">
        <v>107</v>
      </c>
      <c r="D22" s="63">
        <v>30000</v>
      </c>
      <c r="E22" s="68"/>
      <c r="F22" s="71">
        <f>D22+E22</f>
        <v>30000</v>
      </c>
    </row>
    <row r="23" spans="1:6" s="43" customFormat="1" ht="12.75" hidden="1">
      <c r="A23" s="37">
        <v>75023</v>
      </c>
      <c r="B23" s="37">
        <v>6060</v>
      </c>
      <c r="C23" s="38" t="s">
        <v>105</v>
      </c>
      <c r="D23" s="62">
        <f>D22</f>
        <v>30000</v>
      </c>
      <c r="E23" s="62">
        <f>E22</f>
        <v>0</v>
      </c>
      <c r="F23" s="74">
        <f>F22</f>
        <v>30000</v>
      </c>
    </row>
    <row r="24" spans="1:6" s="43" customFormat="1" ht="12.75" hidden="1">
      <c r="A24" s="40"/>
      <c r="B24" s="40"/>
      <c r="C24" s="41"/>
      <c r="D24" s="42"/>
      <c r="E24" s="69"/>
      <c r="F24" s="71"/>
    </row>
    <row r="25" spans="1:6" s="43" customFormat="1" ht="12.75">
      <c r="A25" s="46"/>
      <c r="B25" s="46"/>
      <c r="C25" s="35" t="s">
        <v>108</v>
      </c>
      <c r="D25" s="61">
        <v>200000</v>
      </c>
      <c r="E25" s="71">
        <v>-200000</v>
      </c>
      <c r="F25" s="71">
        <f>D25+E25</f>
        <v>0</v>
      </c>
    </row>
    <row r="26" spans="1:6" ht="38.25" hidden="1">
      <c r="A26" s="46"/>
      <c r="B26" s="46"/>
      <c r="C26" s="35" t="s">
        <v>109</v>
      </c>
      <c r="D26" s="61">
        <v>10000</v>
      </c>
      <c r="E26" s="68"/>
      <c r="F26" s="71">
        <f>D26+E26</f>
        <v>10000</v>
      </c>
    </row>
    <row r="27" spans="1:6" ht="25.5" hidden="1">
      <c r="A27" s="46"/>
      <c r="B27" s="46"/>
      <c r="C27" s="35" t="s">
        <v>110</v>
      </c>
      <c r="D27" s="61">
        <v>3043</v>
      </c>
      <c r="E27" s="68"/>
      <c r="F27" s="71">
        <f>D27+E27</f>
        <v>3043</v>
      </c>
    </row>
    <row r="28" spans="1:6" s="43" customFormat="1" ht="25.5" hidden="1">
      <c r="A28" s="46"/>
      <c r="B28" s="46"/>
      <c r="C28" s="35" t="s">
        <v>111</v>
      </c>
      <c r="D28" s="61">
        <v>2500</v>
      </c>
      <c r="E28" s="69"/>
      <c r="F28" s="71">
        <f>D28+E28</f>
        <v>2500</v>
      </c>
    </row>
    <row r="29" spans="1:6" s="43" customFormat="1" ht="38.25" hidden="1">
      <c r="A29" s="46"/>
      <c r="B29" s="46"/>
      <c r="C29" s="35" t="s">
        <v>112</v>
      </c>
      <c r="D29" s="61">
        <v>2500</v>
      </c>
      <c r="E29" s="69"/>
      <c r="F29" s="71">
        <f>D29+E29</f>
        <v>2500</v>
      </c>
    </row>
    <row r="30" spans="1:6" s="26" customFormat="1" ht="15.75" customHeight="1">
      <c r="A30" s="47">
        <v>75412</v>
      </c>
      <c r="B30" s="47">
        <v>6060</v>
      </c>
      <c r="C30" s="48" t="s">
        <v>105</v>
      </c>
      <c r="D30" s="64">
        <f>SUM(D25:D29)</f>
        <v>218043</v>
      </c>
      <c r="E30" s="64">
        <f>SUM(E25:E29)</f>
        <v>-200000</v>
      </c>
      <c r="F30" s="75">
        <f>SUM(F25:F29)</f>
        <v>18043</v>
      </c>
    </row>
    <row r="31" spans="1:6" s="26" customFormat="1" ht="21.75" customHeight="1">
      <c r="A31" s="40"/>
      <c r="B31" s="40"/>
      <c r="C31" s="89"/>
      <c r="D31" s="90"/>
      <c r="E31" s="90"/>
      <c r="F31" s="91"/>
    </row>
    <row r="32" spans="1:6" s="26" customFormat="1" ht="15" customHeight="1">
      <c r="A32" s="94"/>
      <c r="B32" s="94"/>
      <c r="C32" s="99" t="s">
        <v>132</v>
      </c>
      <c r="D32" s="95"/>
      <c r="E32" s="77">
        <v>83640</v>
      </c>
      <c r="F32" s="78">
        <f>D32+E32</f>
        <v>83640</v>
      </c>
    </row>
    <row r="33" spans="1:6" s="26" customFormat="1" ht="15.75" customHeight="1">
      <c r="A33" s="96">
        <v>80101</v>
      </c>
      <c r="B33" s="96">
        <v>6050</v>
      </c>
      <c r="C33" s="97" t="s">
        <v>105</v>
      </c>
      <c r="D33" s="98">
        <f>D32</f>
        <v>0</v>
      </c>
      <c r="E33" s="98">
        <f>E32</f>
        <v>83640</v>
      </c>
      <c r="F33" s="98">
        <f>F32</f>
        <v>83640</v>
      </c>
    </row>
    <row r="34" spans="1:6" s="43" customFormat="1" ht="21.75" customHeight="1">
      <c r="A34" s="40"/>
      <c r="B34" s="40"/>
      <c r="C34" s="41"/>
      <c r="D34" s="42"/>
      <c r="E34" s="92"/>
      <c r="F34" s="93"/>
    </row>
    <row r="35" spans="1:6" s="43" customFormat="1" ht="25.5" hidden="1">
      <c r="A35" s="46"/>
      <c r="B35" s="46"/>
      <c r="C35" s="35" t="s">
        <v>113</v>
      </c>
      <c r="D35" s="61">
        <v>20000</v>
      </c>
      <c r="E35" s="69"/>
      <c r="F35" s="71">
        <f>D35+E35</f>
        <v>20000</v>
      </c>
    </row>
    <row r="36" spans="1:6" s="43" customFormat="1" ht="25.5" hidden="1">
      <c r="A36" s="46"/>
      <c r="B36" s="46"/>
      <c r="C36" s="35" t="s">
        <v>114</v>
      </c>
      <c r="D36" s="61">
        <v>23012</v>
      </c>
      <c r="E36" s="69"/>
      <c r="F36" s="71">
        <f>D36+E36</f>
        <v>23012</v>
      </c>
    </row>
    <row r="37" spans="1:6" s="43" customFormat="1" ht="25.5" hidden="1">
      <c r="A37" s="46"/>
      <c r="B37" s="46"/>
      <c r="C37" s="35" t="s">
        <v>115</v>
      </c>
      <c r="D37" s="61">
        <v>12138</v>
      </c>
      <c r="E37" s="69"/>
      <c r="F37" s="71">
        <f>D37+E37</f>
        <v>12138</v>
      </c>
    </row>
    <row r="38" spans="1:6" s="43" customFormat="1" ht="38.25" hidden="1">
      <c r="A38" s="46"/>
      <c r="B38" s="46"/>
      <c r="C38" s="35" t="s">
        <v>116</v>
      </c>
      <c r="D38" s="61">
        <v>7974</v>
      </c>
      <c r="E38" s="69"/>
      <c r="F38" s="71">
        <f>D38+E38</f>
        <v>7974</v>
      </c>
    </row>
    <row r="39" spans="1:6" ht="12.75" hidden="1">
      <c r="A39" s="34"/>
      <c r="B39" s="34"/>
      <c r="C39" s="35" t="s">
        <v>117</v>
      </c>
      <c r="D39" s="61">
        <v>434500</v>
      </c>
      <c r="E39" s="67"/>
      <c r="F39" s="71">
        <f>D39+E39</f>
        <v>434500</v>
      </c>
    </row>
    <row r="40" spans="1:6" s="26" customFormat="1" ht="12.75" hidden="1">
      <c r="A40" s="47">
        <v>90015</v>
      </c>
      <c r="B40" s="47">
        <v>6050</v>
      </c>
      <c r="C40" s="48" t="s">
        <v>105</v>
      </c>
      <c r="D40" s="64">
        <f>SUM(D35:D39)</f>
        <v>497624</v>
      </c>
      <c r="E40" s="64">
        <f>SUM(E35:E39)</f>
        <v>0</v>
      </c>
      <c r="F40" s="75">
        <f>SUM(F35:F39)</f>
        <v>497624</v>
      </c>
    </row>
    <row r="41" spans="1:6" s="43" customFormat="1" ht="12.75" hidden="1">
      <c r="A41" s="40"/>
      <c r="B41" s="40"/>
      <c r="C41" s="41"/>
      <c r="D41" s="42"/>
      <c r="E41" s="69"/>
      <c r="F41" s="71"/>
    </row>
    <row r="42" spans="1:6" s="43" customFormat="1" ht="25.5" hidden="1">
      <c r="A42" s="46"/>
      <c r="B42" s="46"/>
      <c r="C42" s="35" t="s">
        <v>118</v>
      </c>
      <c r="D42" s="61">
        <v>3000</v>
      </c>
      <c r="E42" s="69"/>
      <c r="F42" s="71">
        <f>D42+E42</f>
        <v>3000</v>
      </c>
    </row>
    <row r="43" spans="1:6" s="43" customFormat="1" ht="38.25" hidden="1">
      <c r="A43" s="46"/>
      <c r="B43" s="46"/>
      <c r="C43" s="35" t="s">
        <v>119</v>
      </c>
      <c r="D43" s="61">
        <v>6236</v>
      </c>
      <c r="E43" s="69"/>
      <c r="F43" s="71">
        <f>D43+E43</f>
        <v>6236</v>
      </c>
    </row>
    <row r="44" spans="1:6" s="43" customFormat="1" ht="38.25" hidden="1">
      <c r="A44" s="46"/>
      <c r="B44" s="46"/>
      <c r="C44" s="49" t="s">
        <v>120</v>
      </c>
      <c r="D44" s="61">
        <v>1142330</v>
      </c>
      <c r="E44" s="69"/>
      <c r="F44" s="71">
        <f>D44+E44</f>
        <v>1142330</v>
      </c>
    </row>
    <row r="45" spans="1:6" s="43" customFormat="1" ht="12.75" hidden="1">
      <c r="A45" s="50">
        <v>90017</v>
      </c>
      <c r="B45" s="50">
        <v>6210</v>
      </c>
      <c r="C45" s="51" t="s">
        <v>105</v>
      </c>
      <c r="D45" s="65">
        <f>SUM(D42:D44)</f>
        <v>1151566</v>
      </c>
      <c r="E45" s="65">
        <f>SUM(E42:E44)</f>
        <v>0</v>
      </c>
      <c r="F45" s="76">
        <f>SUM(F42:F44)</f>
        <v>1151566</v>
      </c>
    </row>
    <row r="46" spans="1:6" ht="12.75" hidden="1">
      <c r="A46" s="52"/>
      <c r="B46" s="52"/>
      <c r="C46" s="53"/>
      <c r="D46" s="66"/>
      <c r="E46" s="68"/>
      <c r="F46" s="71"/>
    </row>
    <row r="47" spans="1:6" ht="25.5" hidden="1">
      <c r="A47" s="52"/>
      <c r="B47" s="52"/>
      <c r="C47" s="54" t="s">
        <v>121</v>
      </c>
      <c r="D47" s="101">
        <v>711882</v>
      </c>
      <c r="E47" s="102"/>
      <c r="F47" s="100">
        <f>D47+E47</f>
        <v>711882</v>
      </c>
    </row>
    <row r="48" spans="1:6" s="43" customFormat="1" ht="25.5" hidden="1">
      <c r="A48" s="46"/>
      <c r="B48" s="46"/>
      <c r="C48" s="35" t="s">
        <v>122</v>
      </c>
      <c r="D48" s="103">
        <v>3500</v>
      </c>
      <c r="E48" s="104"/>
      <c r="F48" s="100">
        <f>D48+E48</f>
        <v>3500</v>
      </c>
    </row>
    <row r="49" spans="1:6" ht="44.25" customHeight="1">
      <c r="A49" s="34"/>
      <c r="B49" s="34"/>
      <c r="C49" s="35" t="s">
        <v>141</v>
      </c>
      <c r="D49" s="103">
        <v>8471</v>
      </c>
      <c r="E49" s="100">
        <v>2633</v>
      </c>
      <c r="F49" s="100">
        <f>D49+E49</f>
        <v>11104</v>
      </c>
    </row>
    <row r="50" spans="1:6" ht="25.5" hidden="1">
      <c r="A50" s="55"/>
      <c r="B50" s="55"/>
      <c r="C50" s="56" t="s">
        <v>123</v>
      </c>
      <c r="D50" s="105">
        <v>5352</v>
      </c>
      <c r="E50" s="100"/>
      <c r="F50" s="100">
        <f>D50+E50</f>
        <v>5352</v>
      </c>
    </row>
    <row r="51" spans="1:6" ht="25.5" hidden="1">
      <c r="A51" s="55"/>
      <c r="B51" s="55"/>
      <c r="C51" s="35" t="s">
        <v>124</v>
      </c>
      <c r="D51" s="105">
        <v>10000</v>
      </c>
      <c r="E51" s="102"/>
      <c r="F51" s="100">
        <f>D51+E51</f>
        <v>10000</v>
      </c>
    </row>
    <row r="52" spans="1:6" s="43" customFormat="1" ht="12.75">
      <c r="A52" s="37">
        <v>92695</v>
      </c>
      <c r="B52" s="37">
        <v>6050</v>
      </c>
      <c r="C52" s="38" t="s">
        <v>105</v>
      </c>
      <c r="D52" s="62">
        <f>SUM(D47:D51)</f>
        <v>739205</v>
      </c>
      <c r="E52" s="62">
        <f>SUM(E47:E51)</f>
        <v>2633</v>
      </c>
      <c r="F52" s="74">
        <f>SUM(F47:F51)</f>
        <v>741838</v>
      </c>
    </row>
    <row r="53" spans="1:6" s="43" customFormat="1" ht="12.75">
      <c r="A53" s="40"/>
      <c r="B53" s="40"/>
      <c r="C53" s="89"/>
      <c r="D53" s="90"/>
      <c r="E53" s="90"/>
      <c r="F53" s="91"/>
    </row>
    <row r="54" spans="1:6" ht="12.75">
      <c r="A54" s="110"/>
      <c r="B54" s="110"/>
      <c r="C54" s="111" t="s">
        <v>125</v>
      </c>
      <c r="D54" s="112">
        <f>D11+D16+D23+D20+D30+D33+D40+D45+D52</f>
        <v>3047518</v>
      </c>
      <c r="E54" s="112">
        <f>E11+E16+E23+E20+E30+E33+E40+E45+E52</f>
        <v>113926</v>
      </c>
      <c r="F54" s="112">
        <f>F11+F16+F23+F20+F30+F33+F40+F45+F52</f>
        <v>3161444</v>
      </c>
    </row>
    <row r="55" ht="26.25" customHeight="1"/>
    <row r="56" spans="3:5" ht="15">
      <c r="C56" s="26" t="s">
        <v>126</v>
      </c>
      <c r="D56" s="29"/>
      <c r="E56" s="109"/>
    </row>
    <row r="57" spans="3:5" ht="15">
      <c r="C57" s="43"/>
      <c r="E57" s="109"/>
    </row>
    <row r="58" spans="3:5" ht="15">
      <c r="C58" s="26" t="s">
        <v>127</v>
      </c>
      <c r="E58" s="109"/>
    </row>
  </sheetData>
  <sheetProtection/>
  <mergeCells count="2">
    <mergeCell ref="A7:F7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2016-02-15T09:05:30Z</cp:lastPrinted>
  <dcterms:created xsi:type="dcterms:W3CDTF">2016-02-19T13:36:31Z</dcterms:created>
  <dcterms:modified xsi:type="dcterms:W3CDTF">2016-02-19T13:43:04Z</dcterms:modified>
  <cp:category/>
  <cp:version/>
  <cp:contentType/>
  <cp:contentStatus/>
</cp:coreProperties>
</file>