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75" windowHeight="8190" firstSheet="1" activeTab="6"/>
  </bookViews>
  <sheets>
    <sheet name="doch" sheetId="1" r:id="rId1"/>
    <sheet name="wyd" sheetId="2" r:id="rId2"/>
    <sheet name="2a" sheetId="3" r:id="rId3"/>
    <sheet name="2b wyd majątk" sheetId="4" r:id="rId4"/>
    <sheet name="2c WPI" sheetId="5" r:id="rId5"/>
    <sheet name="2d fun strukt" sheetId="6" r:id="rId6"/>
    <sheet name="3 przych" sheetId="7" r:id="rId7"/>
    <sheet name="4 dotacje" sheetId="8" r:id="rId8"/>
  </sheets>
  <definedNames/>
  <calcPr fullCalcOnLoad="1"/>
</workbook>
</file>

<file path=xl/sharedStrings.xml><?xml version="1.0" encoding="utf-8"?>
<sst xmlns="http://schemas.openxmlformats.org/spreadsheetml/2006/main" count="971" uniqueCount="625">
  <si>
    <t>Dział</t>
  </si>
  <si>
    <t>Paragraf</t>
  </si>
  <si>
    <t>Treść</t>
  </si>
  <si>
    <t>Przed zmianą</t>
  </si>
  <si>
    <t>Zmiana</t>
  </si>
  <si>
    <t>Po zmianie</t>
  </si>
  <si>
    <t>801</t>
  </si>
  <si>
    <t>Oświata i wychowanie</t>
  </si>
  <si>
    <t>175 446,00</t>
  </si>
  <si>
    <t>13 126,00</t>
  </si>
  <si>
    <t>188 572,00</t>
  </si>
  <si>
    <t>80101</t>
  </si>
  <si>
    <t>Szkoły podstawowe</t>
  </si>
  <si>
    <t>8 121,00</t>
  </si>
  <si>
    <t>21 247,00</t>
  </si>
  <si>
    <t>0970</t>
  </si>
  <si>
    <t>Wpływy z różnych dochodów</t>
  </si>
  <si>
    <t>777,00</t>
  </si>
  <si>
    <t>13 903,00</t>
  </si>
  <si>
    <t>852</t>
  </si>
  <si>
    <t>Pomoc społeczna</t>
  </si>
  <si>
    <t>1 521 666,00</t>
  </si>
  <si>
    <t>3 500,00</t>
  </si>
  <si>
    <t>1 525 166,00</t>
  </si>
  <si>
    <t>85295</t>
  </si>
  <si>
    <t>Pozostała działalność</t>
  </si>
  <si>
    <t>11 600,00</t>
  </si>
  <si>
    <t>15 100,00</t>
  </si>
  <si>
    <t>2700</t>
  </si>
  <si>
    <t>Środki na dofinansowanie własnych zadań bieżących gmin (związków gmin), powiatów (związków powiatów), samorządów województw, pozyskane z innych źródeł</t>
  </si>
  <si>
    <t>0,00</t>
  </si>
  <si>
    <t>854</t>
  </si>
  <si>
    <t>Edukacyjna opieka wychowawcza</t>
  </si>
  <si>
    <t>36 906,00</t>
  </si>
  <si>
    <t>85415</t>
  </si>
  <si>
    <t>Pomoc materialna dla uczniów</t>
  </si>
  <si>
    <t>2030</t>
  </si>
  <si>
    <t>Dotacje celowe otrzymane z budżetu państwa na realizację własnych zadań bieżących gmin (związków gmin)</t>
  </si>
  <si>
    <t>Razem:</t>
  </si>
  <si>
    <t>19 371 867,00</t>
  </si>
  <si>
    <t>53 532,00</t>
  </si>
  <si>
    <t>19 425 399,00</t>
  </si>
  <si>
    <t>600</t>
  </si>
  <si>
    <t>Transport i łączność</t>
  </si>
  <si>
    <t>4 527 450,00</t>
  </si>
  <si>
    <t>60016</t>
  </si>
  <si>
    <t>Drogi publiczne gminne</t>
  </si>
  <si>
    <t>4 377 450,00</t>
  </si>
  <si>
    <t>4270</t>
  </si>
  <si>
    <t>Zakup usług remontowych</t>
  </si>
  <si>
    <t>46 000,00</t>
  </si>
  <si>
    <t>4300</t>
  </si>
  <si>
    <t>Zakup usług pozostałych</t>
  </si>
  <si>
    <t>45 800,00</t>
  </si>
  <si>
    <t>30 000,00</t>
  </si>
  <si>
    <t>75 800,00</t>
  </si>
  <si>
    <t>Wydatki inwestycyjne jednostek budżetowych</t>
  </si>
  <si>
    <t>37 093,00</t>
  </si>
  <si>
    <t>710</t>
  </si>
  <si>
    <t>Działalność usługowa</t>
  </si>
  <si>
    <t>74 000,00</t>
  </si>
  <si>
    <t>71004</t>
  </si>
  <si>
    <t>Plany zagospodarowania przestrzennego</t>
  </si>
  <si>
    <t>2 400,00</t>
  </si>
  <si>
    <t>71095</t>
  </si>
  <si>
    <t>36 000,00</t>
  </si>
  <si>
    <t>- 2 400,00</t>
  </si>
  <si>
    <t>33 600,00</t>
  </si>
  <si>
    <t>35 500,00</t>
  </si>
  <si>
    <t>- 3 000,00</t>
  </si>
  <si>
    <t>32 500,00</t>
  </si>
  <si>
    <t>4610</t>
  </si>
  <si>
    <t>Koszty postępowania sądowego i prokuratorskiego</t>
  </si>
  <si>
    <t>500,00</t>
  </si>
  <si>
    <t>600,00</t>
  </si>
  <si>
    <t>1 100,00</t>
  </si>
  <si>
    <t>750</t>
  </si>
  <si>
    <t>Administracja publiczna</t>
  </si>
  <si>
    <t>1 494 083,00</t>
  </si>
  <si>
    <t>75023</t>
  </si>
  <si>
    <t>Urzędy gmin (miast i miast na prawach powiatu)</t>
  </si>
  <si>
    <t>1 310 083,00</t>
  </si>
  <si>
    <t>4210</t>
  </si>
  <si>
    <t>Zakup materiałów i wyposażenia</t>
  </si>
  <si>
    <t>37 000,00</t>
  </si>
  <si>
    <t>- 5 000,00</t>
  </si>
  <si>
    <t>32 000,00</t>
  </si>
  <si>
    <t>4750</t>
  </si>
  <si>
    <t>Zakup akcesoriów komputerowych, w tym programów i licencji</t>
  </si>
  <si>
    <t>6 000,00</t>
  </si>
  <si>
    <t>5 000,00</t>
  </si>
  <si>
    <t>11 000,00</t>
  </si>
  <si>
    <t>75075</t>
  </si>
  <si>
    <t>Promocja jednostek samorządu terytorialnego</t>
  </si>
  <si>
    <t>50 000,00</t>
  </si>
  <si>
    <t>2 000,00</t>
  </si>
  <si>
    <t>1 500,00</t>
  </si>
  <si>
    <t>- 1 500,00</t>
  </si>
  <si>
    <t>44 500,00</t>
  </si>
  <si>
    <t>754</t>
  </si>
  <si>
    <t>Bezpieczeństwo publiczne i ochrona przeciwpożarowa</t>
  </si>
  <si>
    <t>97 780,00</t>
  </si>
  <si>
    <t>31 740,00</t>
  </si>
  <si>
    <t>129 520,00</t>
  </si>
  <si>
    <t>75403</t>
  </si>
  <si>
    <t>Jednostki terenowe Policji</t>
  </si>
  <si>
    <t>8 540,00</t>
  </si>
  <si>
    <t>6060</t>
  </si>
  <si>
    <t>Wydatki na zakupy inwestycyjne jednostek budżetowych</t>
  </si>
  <si>
    <t>75412</t>
  </si>
  <si>
    <t>Ochotnicze straże pożarne</t>
  </si>
  <si>
    <t>77 780,00</t>
  </si>
  <si>
    <t>23 200,00</t>
  </si>
  <si>
    <t>100 980,00</t>
  </si>
  <si>
    <t>19 090,00</t>
  </si>
  <si>
    <t>6 200,00</t>
  </si>
  <si>
    <t>25 290,00</t>
  </si>
  <si>
    <t>17 000,00</t>
  </si>
  <si>
    <t>19 000,00</t>
  </si>
  <si>
    <t>758</t>
  </si>
  <si>
    <t>Różne rozliczenia</t>
  </si>
  <si>
    <t>144 620,00</t>
  </si>
  <si>
    <t>- 71 020,00</t>
  </si>
  <si>
    <t>73 600,00</t>
  </si>
  <si>
    <t>75818</t>
  </si>
  <si>
    <t>Rezerwy ogólne i celowe</t>
  </si>
  <si>
    <t>4810</t>
  </si>
  <si>
    <t>Rezerwy</t>
  </si>
  <si>
    <t>5 584 818,00</t>
  </si>
  <si>
    <t>11 726,00</t>
  </si>
  <si>
    <t>5 596 544,00</t>
  </si>
  <si>
    <t>2 862 558,00</t>
  </si>
  <si>
    <t>2590</t>
  </si>
  <si>
    <t>Dotacja podmiotowa z budżetu dla publicznej jednostki systemu oświaty prowadzonej przez osobę prawną inną niż jednostka samorządu terytorialnego lub przez osobę fizyczną</t>
  </si>
  <si>
    <t>440 293,00</t>
  </si>
  <si>
    <t>16 554,00</t>
  </si>
  <si>
    <t>456 847,00</t>
  </si>
  <si>
    <t>3020</t>
  </si>
  <si>
    <t>Wydatki osobowe niezaliczone do wynagrodzeń</t>
  </si>
  <si>
    <t>117 550,00</t>
  </si>
  <si>
    <t>8 800,00</t>
  </si>
  <si>
    <t>126 350,00</t>
  </si>
  <si>
    <t>4010</t>
  </si>
  <si>
    <t>Wynagrodzenia osobowe pracowników</t>
  </si>
  <si>
    <t>1 574 755,00</t>
  </si>
  <si>
    <t>- 72 356,00</t>
  </si>
  <si>
    <t>1 502 399,00</t>
  </si>
  <si>
    <t>4110</t>
  </si>
  <si>
    <t>Składki na ubezpieczenia społeczne</t>
  </si>
  <si>
    <t>277 020,00</t>
  </si>
  <si>
    <t>- 38 640,00</t>
  </si>
  <si>
    <t>238 380,00</t>
  </si>
  <si>
    <t>4120</t>
  </si>
  <si>
    <t>Składki na Fundusz Pracy</t>
  </si>
  <si>
    <t>43 890,00</t>
  </si>
  <si>
    <t>- 6 120,00</t>
  </si>
  <si>
    <t>37 770,00</t>
  </si>
  <si>
    <t>28 797,00</t>
  </si>
  <si>
    <t>- 2 500,00</t>
  </si>
  <si>
    <t>26 297,00</t>
  </si>
  <si>
    <t>45 902,00</t>
  </si>
  <si>
    <t>1 800,00</t>
  </si>
  <si>
    <t>47 702,00</t>
  </si>
  <si>
    <t>4430</t>
  </si>
  <si>
    <t>Różne opłaty i składki</t>
  </si>
  <si>
    <t>3 274,00</t>
  </si>
  <si>
    <t>- 100,00</t>
  </si>
  <si>
    <t>3 174,00</t>
  </si>
  <si>
    <t>4 829,00</t>
  </si>
  <si>
    <t>4 000,00</t>
  </si>
  <si>
    <t>8 829,00</t>
  </si>
  <si>
    <t>80104</t>
  </si>
  <si>
    <t xml:space="preserve">Przedszkola </t>
  </si>
  <si>
    <t>919 443,00</t>
  </si>
  <si>
    <t>21 006,00</t>
  </si>
  <si>
    <t>940 449,00</t>
  </si>
  <si>
    <t>37 327,00</t>
  </si>
  <si>
    <t>800,00</t>
  </si>
  <si>
    <t>38 127,00</t>
  </si>
  <si>
    <t>477 402,00</t>
  </si>
  <si>
    <t>5 900,00</t>
  </si>
  <si>
    <t>483 302,00</t>
  </si>
  <si>
    <t>84 308,00</t>
  </si>
  <si>
    <t>1 020,00</t>
  </si>
  <si>
    <t>85 328,00</t>
  </si>
  <si>
    <t>13 570,00</t>
  </si>
  <si>
    <t>160,00</t>
  </si>
  <si>
    <t>13 730,00</t>
  </si>
  <si>
    <t>7 181,00</t>
  </si>
  <si>
    <t>20 307,00</t>
  </si>
  <si>
    <t>80105</t>
  </si>
  <si>
    <t>Przedszkola specjalne</t>
  </si>
  <si>
    <t>11 880,00</t>
  </si>
  <si>
    <t>3 442,00</t>
  </si>
  <si>
    <t>15 322,00</t>
  </si>
  <si>
    <t>2310</t>
  </si>
  <si>
    <t>Dotacje celowe przekazane gminie na zadania bieżące realizowane na podstawie porozumień (umów) między jednostkami samorządu terytorialnego</t>
  </si>
  <si>
    <t>80110</t>
  </si>
  <si>
    <t>Gimnazja</t>
  </si>
  <si>
    <t>1 253 934,00</t>
  </si>
  <si>
    <t>76 630,00</t>
  </si>
  <si>
    <t>7 500,00</t>
  </si>
  <si>
    <t>84 130,00</t>
  </si>
  <si>
    <t>786 524,00</t>
  </si>
  <si>
    <t>52 200,00</t>
  </si>
  <si>
    <t>838 724,00</t>
  </si>
  <si>
    <t>141 710,00</t>
  </si>
  <si>
    <t>9 220,00</t>
  </si>
  <si>
    <t>150 930,00</t>
  </si>
  <si>
    <t>22 470,00</t>
  </si>
  <si>
    <t>1 470,00</t>
  </si>
  <si>
    <t>23 940,00</t>
  </si>
  <si>
    <t>17 003,00</t>
  </si>
  <si>
    <t>14 503,00</t>
  </si>
  <si>
    <t>1 105,00</t>
  </si>
  <si>
    <t>450,00</t>
  </si>
  <si>
    <t>1 555,00</t>
  </si>
  <si>
    <t>2 946,00</t>
  </si>
  <si>
    <t>2 500,00</t>
  </si>
  <si>
    <t>5 446,00</t>
  </si>
  <si>
    <t>80195</t>
  </si>
  <si>
    <t>159 955,00</t>
  </si>
  <si>
    <t>164 955,00</t>
  </si>
  <si>
    <t>5 150,00</t>
  </si>
  <si>
    <t>- 1 000,00</t>
  </si>
  <si>
    <t>4 150,00</t>
  </si>
  <si>
    <t>1 000,00</t>
  </si>
  <si>
    <t>851</t>
  </si>
  <si>
    <t>Ochrona zdrowia</t>
  </si>
  <si>
    <t>90 000,00</t>
  </si>
  <si>
    <t>85154</t>
  </si>
  <si>
    <t>Przeciwdziałanie alkoholizmowi</t>
  </si>
  <si>
    <t>76 000,00</t>
  </si>
  <si>
    <t>12 500,00</t>
  </si>
  <si>
    <t>- 45,00</t>
  </si>
  <si>
    <t>12 455,00</t>
  </si>
  <si>
    <t>4410</t>
  </si>
  <si>
    <t>Podróże służbowe krajowe</t>
  </si>
  <si>
    <t>400,00</t>
  </si>
  <si>
    <t>45,00</t>
  </si>
  <si>
    <t>445,00</t>
  </si>
  <si>
    <t>1 979 431,00</t>
  </si>
  <si>
    <t>1 982 931,00</t>
  </si>
  <si>
    <t>85219</t>
  </si>
  <si>
    <t>Ośrodki pomocy społecznej</t>
  </si>
  <si>
    <t>278 073,00</t>
  </si>
  <si>
    <t>182 512,00</t>
  </si>
  <si>
    <t>- 2 900,00</t>
  </si>
  <si>
    <t>179 612,00</t>
  </si>
  <si>
    <t>4170</t>
  </si>
  <si>
    <t>Wynagrodzenia bezosobowe</t>
  </si>
  <si>
    <t>2 900,00</t>
  </si>
  <si>
    <t>49 235,00</t>
  </si>
  <si>
    <t>52 735,00</t>
  </si>
  <si>
    <t>8 352,00</t>
  </si>
  <si>
    <t>11 852,00</t>
  </si>
  <si>
    <t>213 707,00</t>
  </si>
  <si>
    <t>41 606,00</t>
  </si>
  <si>
    <t>255 313,00</t>
  </si>
  <si>
    <t>85401</t>
  </si>
  <si>
    <t>Świetlice szkolne</t>
  </si>
  <si>
    <t>213 303,00</t>
  </si>
  <si>
    <t>4 700,00</t>
  </si>
  <si>
    <t>218 003,00</t>
  </si>
  <si>
    <t>149 518,00</t>
  </si>
  <si>
    <t>153 518,00</t>
  </si>
  <si>
    <t>25 470,00</t>
  </si>
  <si>
    <t>26 070,00</t>
  </si>
  <si>
    <t>4 040,00</t>
  </si>
  <si>
    <t>100,00</t>
  </si>
  <si>
    <t>4 140,00</t>
  </si>
  <si>
    <t>3240</t>
  </si>
  <si>
    <t>Stypendia dla uczniów</t>
  </si>
  <si>
    <t>900</t>
  </si>
  <si>
    <t>Gospodarka komunalna i ochrona środowiska</t>
  </si>
  <si>
    <t>2 626 418,00</t>
  </si>
  <si>
    <t>90003</t>
  </si>
  <si>
    <t>Oczyszczanie miast i wsi</t>
  </si>
  <si>
    <t>84 000,00</t>
  </si>
  <si>
    <t>2 800,00</t>
  </si>
  <si>
    <t>86 800,00</t>
  </si>
  <si>
    <t>20 000,00</t>
  </si>
  <si>
    <t>22 800,00</t>
  </si>
  <si>
    <t>90004</t>
  </si>
  <si>
    <t>Utrzymanie zieleni w miastach i gminach</t>
  </si>
  <si>
    <t>85 200,00</t>
  </si>
  <si>
    <t>8 400,00</t>
  </si>
  <si>
    <t>93 600,00</t>
  </si>
  <si>
    <t>60 000,00</t>
  </si>
  <si>
    <t>68 400,00</t>
  </si>
  <si>
    <t>90017</t>
  </si>
  <si>
    <t>Zakłady gospodarki komunalnej</t>
  </si>
  <si>
    <t>1 602 488,00</t>
  </si>
  <si>
    <t>3 000,00</t>
  </si>
  <si>
    <t>1 605 488,00</t>
  </si>
  <si>
    <t>6210</t>
  </si>
  <si>
    <t>Dotacje celowe z budżetu na finansowanie lub dofinansowanie kosztów realizacji inwestycji i zakupów inwestycyjnych zakładów budżetowych</t>
  </si>
  <si>
    <t>935 000,00</t>
  </si>
  <si>
    <t>938 000,00</t>
  </si>
  <si>
    <t>90095</t>
  </si>
  <si>
    <t>143 230,00</t>
  </si>
  <si>
    <t>3 400,00</t>
  </si>
  <si>
    <t>24 000,00</t>
  </si>
  <si>
    <t>12 110,00</t>
  </si>
  <si>
    <t>36 110,00</t>
  </si>
  <si>
    <t>4 400,00</t>
  </si>
  <si>
    <t>4 200,00</t>
  </si>
  <si>
    <t>8 600,00</t>
  </si>
  <si>
    <t>32 800,00</t>
  </si>
  <si>
    <t>921</t>
  </si>
  <si>
    <t>Kultura i ochrona dziedzictwa narodowego</t>
  </si>
  <si>
    <t>569 819,00</t>
  </si>
  <si>
    <t>34 797,00</t>
  </si>
  <si>
    <t>604 616,00</t>
  </si>
  <si>
    <t>92114</t>
  </si>
  <si>
    <t>Pozostałe instytucje kultury</t>
  </si>
  <si>
    <t>430 678,00</t>
  </si>
  <si>
    <t>433 578,00</t>
  </si>
  <si>
    <t>2480</t>
  </si>
  <si>
    <t>Dotacja podmiotowa z budżetu dla samorządowej instytucji kultury</t>
  </si>
  <si>
    <t>92195</t>
  </si>
  <si>
    <t>31 897,00</t>
  </si>
  <si>
    <t>240,00</t>
  </si>
  <si>
    <t>40,00</t>
  </si>
  <si>
    <t>1 720,00</t>
  </si>
  <si>
    <t>17 397,00</t>
  </si>
  <si>
    <t>4260</t>
  </si>
  <si>
    <t>Zakup energii</t>
  </si>
  <si>
    <t>900,00</t>
  </si>
  <si>
    <t>10 600,00</t>
  </si>
  <si>
    <t>926</t>
  </si>
  <si>
    <t>Kultura fizyczna i sport</t>
  </si>
  <si>
    <t>222 900,00</t>
  </si>
  <si>
    <t>92695</t>
  </si>
  <si>
    <t>2 300,00</t>
  </si>
  <si>
    <t>22 300,00</t>
  </si>
  <si>
    <t>6050</t>
  </si>
  <si>
    <t>110 000,00</t>
  </si>
  <si>
    <t>19 475 517,00</t>
  </si>
  <si>
    <t>Przychody z zaciągniętych pożyczek i kredytów na rynku krajowym</t>
  </si>
  <si>
    <t>Przychody z tytułu innych rozliczeń krajowych</t>
  </si>
  <si>
    <t>Załącznik  Nr 1</t>
  </si>
  <si>
    <t>Rady Gminy Kleszczewo</t>
  </si>
  <si>
    <t>Załącznik  Nr 2</t>
  </si>
  <si>
    <t xml:space="preserve">                                                                           Rady Gminy Kleszczewo</t>
  </si>
  <si>
    <t xml:space="preserve">       (zmiana załącznika Nr 2b do Uchwały Nr XIV/84/2007 Rady gminy Kleszczewo z dnia 28 grudnia 2007r.)</t>
  </si>
  <si>
    <t xml:space="preserve">                                                             Zmiana planu wydatków majątkowych na 2008r.</t>
  </si>
  <si>
    <t>Załącznik  Nr 3</t>
  </si>
  <si>
    <t xml:space="preserve">Przychody </t>
  </si>
  <si>
    <t>Tresc</t>
  </si>
  <si>
    <t>Plan przed zmianą</t>
  </si>
  <si>
    <t>Plan po zmianie</t>
  </si>
  <si>
    <t>Razem</t>
  </si>
  <si>
    <t>Rozchody</t>
  </si>
  <si>
    <t>Spłaty otrzymanych krajowych pożyczek i kredytów</t>
  </si>
  <si>
    <t>Przewodnicząca Rady Gminy</t>
  </si>
  <si>
    <t xml:space="preserve">           mgr Ewa Lesińska</t>
  </si>
  <si>
    <t>do Uchwały Nr XIX/125/2008</t>
  </si>
  <si>
    <t>z dnia 30 kwietnia  2008r.</t>
  </si>
  <si>
    <t xml:space="preserve">                      Zmiana deficytu  budżetowego na 2008r.</t>
  </si>
  <si>
    <t xml:space="preserve">        (zmiana załącznika Nr 3 do Uchwały Nr XIV/84/2007 Rady Gminy kleszczewo z dnia 28 grudnia 2007r.)</t>
  </si>
  <si>
    <t>Nazwa zadania</t>
  </si>
  <si>
    <t>Plan</t>
  </si>
  <si>
    <t>01010</t>
  </si>
  <si>
    <t>Infrastruktura wodociągowa i sanitacyjna wsi</t>
  </si>
  <si>
    <t>Budowa sieci kanalizacji sanitarnej z Markowic do Nagradowic przez  Krerowo, Zimin, Śródka, Krzyżowniki oraz z Kleszczewa do Poklatek III etap</t>
  </si>
  <si>
    <t>Budowa wodociągu Kleszczewo Poklatki</t>
  </si>
  <si>
    <t>Drogi publiczne powiatowe</t>
  </si>
  <si>
    <t>Dofinansowanie budowy dróg powiatowych</t>
  </si>
  <si>
    <t>Kompleksowe udrożnienie ciągów komunikacyjnych w miejscowości Tulce</t>
  </si>
  <si>
    <t>Budowa drogi Markowice Zmysłowo</t>
  </si>
  <si>
    <t>Utwardzenie dróg na nowych  terenach inwestycyjnych</t>
  </si>
  <si>
    <t>Nakładka drogi w Szewcach 400m</t>
  </si>
  <si>
    <t>Budowa chodnik Bylin  I etap</t>
  </si>
  <si>
    <t>Remont i przebudowa drogi gminnej Nr 3330P na odcinku Krzyżowniki - Śródka wraz z oświetleniem</t>
  </si>
  <si>
    <t>60 16</t>
  </si>
  <si>
    <t>Wykup dróg</t>
  </si>
  <si>
    <t>Urzędy gmin</t>
  </si>
  <si>
    <t>Rozbudowa zaplecza przy Urzędzie Gminy</t>
  </si>
  <si>
    <t>Uzupełnienie wyposażenia</t>
  </si>
  <si>
    <t>Instalacja CO w OSP Śródka</t>
  </si>
  <si>
    <t>Dokształcanie i doskonalenie nauczycieli</t>
  </si>
  <si>
    <t>zakup kserokopiarki</t>
  </si>
  <si>
    <t>Oświetlenie ulic, placów i dróg</t>
  </si>
  <si>
    <t>Budowa oświetlenia ulicznego</t>
  </si>
  <si>
    <t>Wodociąg nowe tereny inwestycyjne</t>
  </si>
  <si>
    <t>Hydrofornia Gowarzewo - modernizacja</t>
  </si>
  <si>
    <t>Przebudowa systemu zasilania w wodę w Tulcach (rejom rzeki Kopli)</t>
  </si>
  <si>
    <t xml:space="preserve">Przebudowa wodociągu Krzyżownikach </t>
  </si>
  <si>
    <t>Zakup agregatu  prądotwórczego 10 KW</t>
  </si>
  <si>
    <t>Zakup samochodu  ciężarowo-osobowego</t>
  </si>
  <si>
    <t>Termomodernizacja budynków Zakładu Komunalnego</t>
  </si>
  <si>
    <t>Budowa boiska w Nagradowicach</t>
  </si>
  <si>
    <t xml:space="preserve">                                                                                  Przewodnicząca Rady Gminy</t>
  </si>
  <si>
    <t xml:space="preserve">                                                                                      mgr Ewa Lesińska</t>
  </si>
  <si>
    <t xml:space="preserve">                                                                           do Uchwały Nr XIX/125/2008</t>
  </si>
  <si>
    <t xml:space="preserve">                                                                           z dnia 30 kwietnia 2008r.</t>
  </si>
  <si>
    <t>Zmiana planu</t>
  </si>
  <si>
    <t>z dnia30 kwietnia 2008r.</t>
  </si>
  <si>
    <t>Roz- dział</t>
  </si>
  <si>
    <t>Para- graf</t>
  </si>
  <si>
    <t xml:space="preserve">   Zmiana planu dochodów budżetu gminy na 2008r.</t>
  </si>
  <si>
    <t xml:space="preserve">            (zmiana załącznika Nr 1 do Uchwały Nr XIV/84/2007 z dnia 29 grudnia 2007r)</t>
  </si>
  <si>
    <t>Roz-dział</t>
  </si>
  <si>
    <t>Para-graf</t>
  </si>
  <si>
    <t>z dnia 30 kwietnia 2008r.</t>
  </si>
  <si>
    <t xml:space="preserve">                                                                                                          Zmiana planu wydatków budżetu gminy na 2008r.</t>
  </si>
  <si>
    <t xml:space="preserve">                           (zmiana załącznika Nr 2 do Uchwały Nr XIV/84/2007 z dnia 29 grudnia 2007r)</t>
  </si>
  <si>
    <t xml:space="preserve">       mgr Ewa Lesińska</t>
  </si>
  <si>
    <t>Budowa chodnika w Komornikach</t>
  </si>
  <si>
    <t>Budowa chodnika w Śródce</t>
  </si>
  <si>
    <t>Jednostki terenowe policji</t>
  </si>
  <si>
    <t>Urządzenie do pomiaru prędkości pojazdów</t>
  </si>
  <si>
    <t>Pomoce dydaktyczne</t>
  </si>
  <si>
    <t>1.   Przedmiotowe.</t>
  </si>
  <si>
    <t>Rozdział</t>
  </si>
  <si>
    <t>Nazwa jednostki</t>
  </si>
  <si>
    <t>Zakres dotacji</t>
  </si>
  <si>
    <t>Kwota dotacji</t>
  </si>
  <si>
    <t>Zakład Komunalny w Kleszczewie</t>
  </si>
  <si>
    <t>Na prowadzenie komunikacji autobusowej</t>
  </si>
  <si>
    <t xml:space="preserve">2.   Celowe na dofinansowanie kosztów realizacji inwestycji zakładu. </t>
  </si>
  <si>
    <t xml:space="preserve">                                                                                                                                w złotych</t>
  </si>
  <si>
    <t>Modernizacja hydroforni w Gowarzewie</t>
  </si>
  <si>
    <t xml:space="preserve">dostawa wody </t>
  </si>
  <si>
    <t>Budowa sieci wodociągowych</t>
  </si>
  <si>
    <t>dostawa wody</t>
  </si>
  <si>
    <t>Zakup aparatu prądotwórczego 10 KW</t>
  </si>
  <si>
    <t>prace porządkowe na terenie gminy</t>
  </si>
  <si>
    <t>Termomodernizacja budynku Zakładu Komunalnego</t>
  </si>
  <si>
    <t>komunikacja gminna i  pomieszczenia biurowe</t>
  </si>
  <si>
    <t xml:space="preserve">Razem </t>
  </si>
  <si>
    <t xml:space="preserve">                                                                                Załącznik Nr 2a</t>
  </si>
  <si>
    <t xml:space="preserve">                                                                                Rady Gminy Kleszczewo</t>
  </si>
  <si>
    <t>1 Dotacje podmiotowe</t>
  </si>
  <si>
    <t>rozdział</t>
  </si>
  <si>
    <t>dotacja</t>
  </si>
  <si>
    <t xml:space="preserve">   dla publicznej jednostki oświaty</t>
  </si>
  <si>
    <t xml:space="preserve">dla niepublicznych jednostek systemu oświaty  </t>
  </si>
  <si>
    <t>92114 i 92116</t>
  </si>
  <si>
    <t xml:space="preserve">   dla instytucji kultury </t>
  </si>
  <si>
    <t>2. Dotacje przedmiotowe</t>
  </si>
  <si>
    <t xml:space="preserve">przedmiotowe dla zakładu budżetowego </t>
  </si>
  <si>
    <t>3. Dotacje celowe</t>
  </si>
  <si>
    <t>a)</t>
  </si>
  <si>
    <t>przekazywane na podstawie porozumień (umów) do realizacji między jednostkami samorządu terytorialnego</t>
  </si>
  <si>
    <t>za pobyt dziecka w przedszkolu niepublicznym i oddziale integracyjnym</t>
  </si>
  <si>
    <t>za pobyt dziecka w przedszkolu specjalnym</t>
  </si>
  <si>
    <t>dla Starostwa na  likwidację azbestu</t>
  </si>
  <si>
    <t>b)</t>
  </si>
  <si>
    <t>przekazywane na podstawie porozumień (umów) do realizacji pozostałym jednostkon nie zaliczanym do sektora finansów publicznychterytorialnego</t>
  </si>
  <si>
    <t>na zadania z zakresu nauki, edukacji, oświaty i wychowania</t>
  </si>
  <si>
    <t>na zadanie w zakresie sportu masowego</t>
  </si>
  <si>
    <t xml:space="preserve">                                                                      Przewodnicząca Rady Gminy</t>
  </si>
  <si>
    <t xml:space="preserve">                                                                         mgr Ewa Lesińska</t>
  </si>
  <si>
    <t>zmiana</t>
  </si>
  <si>
    <t xml:space="preserve">       (zmiana załącznika Nr 2a do Uchwały Nr XIV/84/2007 Rady Gminy Kleszczewo z dnia 28 grudnia 2007r.)</t>
  </si>
  <si>
    <t xml:space="preserve">                                                                                Do Uchwały Nr XIX/125/2008</t>
  </si>
  <si>
    <t xml:space="preserve">                                                                               z dnia 30 kwietnia 2008r.</t>
  </si>
  <si>
    <t xml:space="preserve">         Zmiana dotacji w budżecie gminy w 2008r.</t>
  </si>
  <si>
    <t xml:space="preserve">                                                                           Załącznik nr 2b</t>
  </si>
  <si>
    <t>Zakup wiaty przystankowej</t>
  </si>
  <si>
    <t xml:space="preserve">komunikacja gminna </t>
  </si>
  <si>
    <t>+3 000,00</t>
  </si>
  <si>
    <t>Zmiana zakresu i kwoty dotacji dla zakładu budżetowego w 2008r.</t>
  </si>
  <si>
    <t xml:space="preserve">       (zmiana załącznika Nr 4 do Uchwały Nr XIV/84/2007 Rady Gminy Kleszczewo z dnia 28 grudnia 2007r.)</t>
  </si>
  <si>
    <t>Załącznik Nr 4</t>
  </si>
  <si>
    <t xml:space="preserve">           mgr  Ewa Lesińska</t>
  </si>
  <si>
    <t>35 800,00</t>
  </si>
  <si>
    <t>20 310,00</t>
  </si>
  <si>
    <t>163 540,00</t>
  </si>
  <si>
    <t>34 510,00</t>
  </si>
  <si>
    <t>2 660 928,00</t>
  </si>
  <si>
    <t>15 200,00</t>
  </si>
  <si>
    <t>61 200,00</t>
  </si>
  <si>
    <t>82 293,00</t>
  </si>
  <si>
    <t>4 459 743,00</t>
  </si>
  <si>
    <t>4 609 743,00</t>
  </si>
  <si>
    <t xml:space="preserve">        mgr  Ewa Lesińska</t>
  </si>
  <si>
    <t>1 503 000,00</t>
  </si>
  <si>
    <t>1 540 093,00</t>
  </si>
  <si>
    <t>Rady Gminy  Kleszczewo</t>
  </si>
  <si>
    <t>I. Infrastruktura wodociągowa i sanitacyjna wsi</t>
  </si>
  <si>
    <t>Lp</t>
  </si>
  <si>
    <t>Nazwa programu</t>
  </si>
  <si>
    <t>Realizacja programu</t>
  </si>
  <si>
    <t>Jednostka realizująca program</t>
  </si>
  <si>
    <t>Łączne nakłady finansowe</t>
  </si>
  <si>
    <t>Okres realizacji</t>
  </si>
  <si>
    <t>2006r.-2007</t>
  </si>
  <si>
    <t>2008r.</t>
  </si>
  <si>
    <t>2009r.</t>
  </si>
  <si>
    <t>2010r.</t>
  </si>
  <si>
    <t>Budowa kanalizacji sanitarnej</t>
  </si>
  <si>
    <t>Budowa sieci kanalizacji sanitarnej z  Markowic  do Nagradowic  przez Krerowo, Zimin, Śródka, Krzyżowniki oraz z Kleszczewa do Poklatek</t>
  </si>
  <si>
    <t>Urząd Gminy Kleszczewo</t>
  </si>
  <si>
    <t>Finansowanie</t>
  </si>
  <si>
    <t>2.</t>
  </si>
  <si>
    <t>Budowa wodociągu</t>
  </si>
  <si>
    <t xml:space="preserve">           -</t>
  </si>
  <si>
    <t xml:space="preserve">    </t>
  </si>
  <si>
    <t>Nagradowice-Krzyżowniki</t>
  </si>
  <si>
    <t>3.</t>
  </si>
  <si>
    <t>Kleszczewo Poklatki</t>
  </si>
  <si>
    <t>4.</t>
  </si>
  <si>
    <t>Krerowo</t>
  </si>
  <si>
    <t xml:space="preserve"> II Drogi publiczne gminne</t>
  </si>
  <si>
    <t>2004-2007</t>
  </si>
  <si>
    <t>1.</t>
  </si>
  <si>
    <t>Budowa dróg</t>
  </si>
  <si>
    <t>(2004-2010)</t>
  </si>
  <si>
    <t>Kleszczewo</t>
  </si>
  <si>
    <t>2005-2006</t>
  </si>
  <si>
    <t>Budowa stadionu gminnego w Kleszczewie</t>
  </si>
  <si>
    <t>Urząd Gminy</t>
  </si>
  <si>
    <t>(2005-2010)</t>
  </si>
  <si>
    <t xml:space="preserve">Budowa stadionu </t>
  </si>
  <si>
    <t>Budowa stadionu w Tulcach</t>
  </si>
  <si>
    <t xml:space="preserve"> w Tulcach</t>
  </si>
  <si>
    <t xml:space="preserve">         mgr Ewa Lesińska</t>
  </si>
  <si>
    <t>Zmiana wieloletniego programu inwestycyjnego na lata 2008 – 2010</t>
  </si>
  <si>
    <t xml:space="preserve">                                                Okres realizacji</t>
  </si>
  <si>
    <t xml:space="preserve">(2006-2009)                 </t>
  </si>
  <si>
    <t>- środki własne</t>
  </si>
  <si>
    <t>- pożyczka z WFOŚIGW</t>
  </si>
  <si>
    <t>(2009r.)</t>
  </si>
  <si>
    <t>(2007-2008)</t>
  </si>
  <si>
    <t>(2007r)</t>
  </si>
  <si>
    <t>Remont i przebudowa drogi gminnej Nr 329024P na odcinku Krzyżowniki - Śródka wraz z oświetleniem</t>
  </si>
  <si>
    <t>w złotych</t>
  </si>
  <si>
    <t>III Obiekty sportowe                                                                                                                                                                     w złotych</t>
  </si>
  <si>
    <t>(2010r)</t>
  </si>
  <si>
    <t>-</t>
  </si>
  <si>
    <t xml:space="preserve">                                                      (zmiana załącznika Nr 2d do Uchwały Nr XVI/84/2008 Rady Gminy Kleszczewo z dnia 28 grudnia 2007r)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</si>
  <si>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</si>
  <si>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</si>
  <si>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</si>
  <si>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</si>
  <si>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</si>
  <si>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</si>
  <si>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</si>
  <si>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</si>
  <si>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</si>
  <si>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</si>
  <si>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</si>
  <si>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</si>
  <si>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</si>
  <si>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</si>
  <si>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</si>
  <si>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</si>
  <si>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 xml:space="preserve">             z tego, źródła finansowania: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</si>
  <si>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</si>
  <si>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</si>
  <si>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</si>
  <si>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</si>
  <si>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</si>
  <si>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</si>
  <si>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</si>
  <si>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</si>
  <si>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</si>
  <si>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Wielkopolski Regionalny Program Operacyjny</t>
  </si>
  <si>
    <t>Priorytet:</t>
  </si>
  <si>
    <t>PIII Środowisko przyrodnicze</t>
  </si>
  <si>
    <t>Działanie:</t>
  </si>
  <si>
    <t>D.3.4 Gospodarka wodno ściekowa</t>
  </si>
  <si>
    <t>Nazwa projektu:</t>
  </si>
  <si>
    <t>Razem wydatki:</t>
  </si>
  <si>
    <t>z tego: 2006 -2007r.</t>
  </si>
  <si>
    <t>2009 r.</t>
  </si>
  <si>
    <t>2010 r.</t>
  </si>
  <si>
    <t>1.2</t>
  </si>
  <si>
    <t>z tego: 2007r.</t>
  </si>
  <si>
    <t>1.3</t>
  </si>
  <si>
    <t>P II Infrastruktura komunikacyjna</t>
  </si>
  <si>
    <t>Dz. 2.2 Poprawa dostępności do regionalnego i ponadregionalnego układu drogowego (grogi powiatowe i gminne)</t>
  </si>
  <si>
    <t>Kompleksowe udrożnienie ciągów komunikacujnych w miejscowości Tulce</t>
  </si>
  <si>
    <t>z tego:2004- 2007r.</t>
  </si>
  <si>
    <t>1.4</t>
  </si>
  <si>
    <t>Wydatki bieżące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</si>
  <si>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</si>
  <si>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</si>
  <si>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</si>
  <si>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    mgr Ewa Lesińska</t>
  </si>
  <si>
    <t>Remont i przebudowa grogi gminnej Nr 329024P na odcinku Krzyżowniki - Śródka wraz z oświetleniem</t>
  </si>
  <si>
    <t>Program Rozwoju Obszarów Wiejskich na lata 2007-2013</t>
  </si>
  <si>
    <t>3.3. Podstawowe usługi dla gospodarki i ludności wiejskiej</t>
  </si>
  <si>
    <t>Budowa sieci kanalizacji sanitarnej z Markowic do Nagradowic przez Krerowo, Zimin, Śródkę, Krzyżowniki oraz z Kleszczewo do Poklatek - etap III</t>
  </si>
  <si>
    <t xml:space="preserve">          Zmiana wydatków* na programy i projekty ze środków z budżetu UE, EFTA i innych środków ze źródeł zagranicznych niepodlegających zwrotowi</t>
  </si>
  <si>
    <t xml:space="preserve">       (Zmiana załącznika Nr 2c do Uchwały Nr XIV/84/2007 Rady Gminy Kleszczewo z dnia 28 grudnia 2007r.)</t>
  </si>
  <si>
    <t>Oś 3 Jakość życia na obszarach wiejskich i różnicowanie gospodarki wiejskiej</t>
  </si>
  <si>
    <t>Załącznik nr 2d
do Uchwały  nr XIX/125/2008
Rady Gminy Kleszczewo
z dnia 30 kwietnia 2008r.</t>
  </si>
  <si>
    <t>Załącznik Nr  2c</t>
  </si>
  <si>
    <t>- fundusze unijne</t>
  </si>
  <si>
    <t xml:space="preserve">Finansowanie  </t>
  </si>
  <si>
    <t xml:space="preserve">                        </t>
  </si>
  <si>
    <t xml:space="preserve">Finansowanie    </t>
  </si>
  <si>
    <t xml:space="preserve">                       </t>
  </si>
  <si>
    <t xml:space="preserve">Finansowanie                    </t>
  </si>
  <si>
    <t xml:space="preserve">                                        </t>
  </si>
  <si>
    <t xml:space="preserve">Finansowanie                </t>
  </si>
  <si>
    <t xml:space="preserve">                                     </t>
  </si>
  <si>
    <t xml:space="preserve">                                </t>
  </si>
  <si>
    <t xml:space="preserve">Finansowanie             </t>
  </si>
  <si>
    <t xml:space="preserve">                               </t>
  </si>
  <si>
    <t xml:space="preserve">                                   </t>
  </si>
  <si>
    <t xml:space="preserve">Finansowanie                 </t>
  </si>
  <si>
    <t>4040</t>
  </si>
  <si>
    <t>Dodatkowe wynagrodzenie roczne</t>
  </si>
  <si>
    <t>99 566,00</t>
  </si>
  <si>
    <t>94 566,00</t>
  </si>
  <si>
    <t>- 93 562,00</t>
  </si>
  <si>
    <t>2 768 996,00</t>
  </si>
  <si>
    <t>57 018,00</t>
  </si>
  <si>
    <t>62 018,00</t>
  </si>
  <si>
    <t>1 329 774,00</t>
  </si>
  <si>
    <t>75 840,00</t>
  </si>
  <si>
    <t>246 214,00</t>
  </si>
  <si>
    <t>356 214,00</t>
  </si>
  <si>
    <t>248 514,00</t>
  </si>
  <si>
    <t>471 414,00</t>
  </si>
  <si>
    <t>417 666,00</t>
  </si>
  <si>
    <t>19 893 183,00</t>
  </si>
  <si>
    <t>Budowa boiska wielofunkcyjnego w Kleszczewie (udział własny)</t>
  </si>
  <si>
    <t>Plany odnowy wsi</t>
  </si>
  <si>
    <t>Zakup samochody ciężarowo - osobowego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</si>
</sst>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1" xfId="0" applyAlignment="1">
      <alignment horizontal="center" vertical="center" wrapText="1"/>
    </xf>
    <xf numFmtId="49" fontId="6" fillId="2" borderId="2" xfId="0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2" fillId="0" borderId="3" xfId="0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/>
    </xf>
    <xf numFmtId="3" fontId="12" fillId="0" borderId="3" xfId="0" applyNumberFormat="1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3" fontId="11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3" xfId="0" applyFont="1" applyFill="1" applyBorder="1" applyAlignment="1">
      <alignment wrapText="1"/>
    </xf>
    <xf numFmtId="49" fontId="3" fillId="0" borderId="1" xfId="0" applyFill="1" applyAlignment="1">
      <alignment horizontal="center" vertical="center" wrapText="1"/>
    </xf>
    <xf numFmtId="49" fontId="3" fillId="0" borderId="1" xfId="0" applyFill="1" applyAlignment="1">
      <alignment horizontal="left" vertical="center" wrapText="1"/>
    </xf>
    <xf numFmtId="49" fontId="3" fillId="0" borderId="1" xfId="0" applyFill="1" applyAlignment="1">
      <alignment horizontal="right" vertical="center" wrapText="1"/>
    </xf>
    <xf numFmtId="49" fontId="4" fillId="0" borderId="6" xfId="0" applyFill="1" applyAlignment="1">
      <alignment horizontal="center" vertical="center" wrapText="1"/>
    </xf>
    <xf numFmtId="49" fontId="5" fillId="0" borderId="1" xfId="0" applyFill="1" applyAlignment="1">
      <alignment horizontal="center" vertical="center" wrapText="1"/>
    </xf>
    <xf numFmtId="49" fontId="4" fillId="0" borderId="1" xfId="0" applyFill="1" applyAlignment="1">
      <alignment horizontal="center" vertical="center" wrapText="1"/>
    </xf>
    <xf numFmtId="49" fontId="5" fillId="0" borderId="1" xfId="0" applyFill="1" applyAlignment="1">
      <alignment horizontal="left" vertical="center" wrapText="1"/>
    </xf>
    <xf numFmtId="49" fontId="5" fillId="0" borderId="1" xfId="0" applyFill="1" applyAlignment="1">
      <alignment horizontal="right" vertical="center" wrapText="1"/>
    </xf>
    <xf numFmtId="49" fontId="5" fillId="0" borderId="6" xfId="0" applyFill="1" applyAlignment="1">
      <alignment horizontal="center" vertical="center" wrapText="1"/>
    </xf>
    <xf numFmtId="49" fontId="2" fillId="2" borderId="1" xfId="0" applyFont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top"/>
    </xf>
    <xf numFmtId="49" fontId="2" fillId="0" borderId="1" xfId="0" applyFill="1" applyAlignment="1">
      <alignment horizontal="center" vertical="center" wrapText="1"/>
    </xf>
    <xf numFmtId="49" fontId="6" fillId="0" borderId="2" xfId="0" applyFill="1" applyAlignment="1">
      <alignment horizontal="right" vertical="center" wrapText="1"/>
    </xf>
    <xf numFmtId="49" fontId="2" fillId="0" borderId="1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2" fillId="0" borderId="3" xfId="0" applyFont="1" applyBorder="1" applyAlignment="1">
      <alignment horizontal="right"/>
    </xf>
    <xf numFmtId="3" fontId="12" fillId="0" borderId="3" xfId="0" applyNumberFormat="1" applyFont="1" applyBorder="1" applyAlignment="1">
      <alignment/>
    </xf>
    <xf numFmtId="49" fontId="12" fillId="0" borderId="3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justify"/>
      <protection locked="0"/>
    </xf>
    <xf numFmtId="0" fontId="16" fillId="0" borderId="0" xfId="0" applyNumberFormat="1" applyFont="1" applyFill="1" applyBorder="1" applyAlignment="1" applyProtection="1">
      <alignment horizontal="justify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justify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6" fillId="0" borderId="3" xfId="0" applyNumberFormat="1" applyFont="1" applyFill="1" applyBorder="1" applyAlignment="1" applyProtection="1">
      <alignment horizontal="left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left" wrapText="1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alignment horizontal="left" wrapText="1" indent="1"/>
      <protection locked="0"/>
    </xf>
    <xf numFmtId="0" fontId="6" fillId="0" borderId="3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18" fillId="0" borderId="0" xfId="0" applyNumberFormat="1" applyFont="1" applyFill="1" applyBorder="1" applyAlignment="1" applyProtection="1">
      <alignment horizontal="left" vertical="top" wrapText="1" indent="1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 vertical="top" wrapText="1" indent="1"/>
      <protection locked="0"/>
    </xf>
    <xf numFmtId="0" fontId="6" fillId="0" borderId="3" xfId="0" applyNumberFormat="1" applyFont="1" applyFill="1" applyBorder="1" applyAlignment="1" applyProtection="1">
      <alignment horizontal="left" vertical="top" wrapText="1" indent="1"/>
      <protection locked="0"/>
    </xf>
    <xf numFmtId="4" fontId="18" fillId="0" borderId="3" xfId="0" applyNumberFormat="1" applyFont="1" applyFill="1" applyBorder="1" applyAlignment="1" applyProtection="1">
      <alignment horizontal="right" vertical="top" wrapText="1"/>
      <protection locked="0"/>
    </xf>
    <xf numFmtId="4" fontId="18" fillId="0" borderId="3" xfId="0" applyNumberFormat="1" applyFont="1" applyFill="1" applyBorder="1" applyAlignment="1" applyProtection="1">
      <alignment horizontal="right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11" fillId="0" borderId="3" xfId="0" applyFont="1" applyBorder="1" applyAlignment="1">
      <alignment/>
    </xf>
    <xf numFmtId="4" fontId="11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6" fillId="0" borderId="7" xfId="0" applyNumberFormat="1" applyFont="1" applyFill="1" applyBorder="1" applyAlignment="1" applyProtection="1">
      <alignment horizontal="center" vertical="top"/>
      <protection locked="0"/>
    </xf>
    <xf numFmtId="4" fontId="18" fillId="0" borderId="5" xfId="0" applyNumberFormat="1" applyFont="1" applyFill="1" applyBorder="1" applyAlignment="1" applyProtection="1">
      <alignment horizontal="right" vertical="top" wrapText="1"/>
      <protection locked="0"/>
    </xf>
    <xf numFmtId="4" fontId="18" fillId="0" borderId="0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8" fillId="0" borderId="3" xfId="0" applyNumberFormat="1" applyFont="1" applyFill="1" applyBorder="1" applyAlignment="1" applyProtection="1">
      <alignment horizontal="justify" vertical="top" wrapText="1"/>
      <protection locked="0"/>
    </xf>
    <xf numFmtId="3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justify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8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2" xfId="0" applyNumberFormat="1" applyFont="1" applyFill="1" applyBorder="1" applyAlignment="1" applyProtection="1">
      <alignment horizontal="justify" vertical="top" wrapText="1"/>
      <protection locked="0"/>
    </xf>
    <xf numFmtId="4" fontId="6" fillId="0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8" fillId="0" borderId="12" xfId="0" applyNumberFormat="1" applyFont="1" applyFill="1" applyBorder="1" applyAlignment="1" applyProtection="1">
      <alignment horizontal="justify" vertical="top" wrapText="1"/>
      <protection locked="0"/>
    </xf>
    <xf numFmtId="49" fontId="6" fillId="0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left" vertical="top" wrapText="1"/>
      <protection locked="0"/>
    </xf>
    <xf numFmtId="4" fontId="8" fillId="0" borderId="3" xfId="0" applyNumberFormat="1" applyFont="1" applyFill="1" applyBorder="1" applyAlignment="1" applyProtection="1">
      <alignment horizontal="center" vertical="top" wrapText="1"/>
      <protection locked="0"/>
    </xf>
    <xf numFmtId="4" fontId="12" fillId="0" borderId="9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12" fillId="0" borderId="3" xfId="0" applyNumberFormat="1" applyFont="1" applyBorder="1" applyAlignment="1">
      <alignment/>
    </xf>
    <xf numFmtId="0" fontId="12" fillId="0" borderId="3" xfId="0" applyFont="1" applyFill="1" applyBorder="1" applyAlignment="1">
      <alignment horizontal="center"/>
    </xf>
    <xf numFmtId="49" fontId="5" fillId="0" borderId="1" xfId="0" applyFont="1" applyFill="1" applyAlignment="1">
      <alignment horizontal="right" vertical="center" wrapText="1"/>
    </xf>
    <xf numFmtId="49" fontId="3" fillId="0" borderId="1" xfId="0" applyFont="1" applyFill="1" applyAlignment="1">
      <alignment horizontal="right" vertical="center" wrapText="1"/>
    </xf>
    <xf numFmtId="49" fontId="5" fillId="0" borderId="1" xfId="0" applyFont="1" applyFill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0" fillId="0" borderId="8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1" xfId="0" applyBorder="1" applyAlignment="1">
      <alignment horizontal="center" vertical="top"/>
    </xf>
    <xf numFmtId="3" fontId="0" fillId="0" borderId="9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vertical="top"/>
    </xf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vertical="top"/>
    </xf>
    <xf numFmtId="0" fontId="11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wrapText="1"/>
    </xf>
    <xf numFmtId="49" fontId="0" fillId="0" borderId="19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0" fontId="11" fillId="0" borderId="3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center" textRotation="90"/>
    </xf>
    <xf numFmtId="0" fontId="7" fillId="0" borderId="3" xfId="0" applyFont="1" applyBorder="1" applyAlignment="1">
      <alignment horizontal="center"/>
    </xf>
    <xf numFmtId="3" fontId="11" fillId="0" borderId="3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7" fillId="0" borderId="0" xfId="0" applyFont="1" applyAlignment="1">
      <alignment horizontal="center"/>
    </xf>
    <xf numFmtId="49" fontId="11" fillId="0" borderId="3" xfId="0" applyNumberFormat="1" applyFont="1" applyBorder="1" applyAlignment="1">
      <alignment horizontal="right"/>
    </xf>
    <xf numFmtId="0" fontId="11" fillId="0" borderId="4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3" fontId="0" fillId="0" borderId="19" xfId="0" applyNumberForma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3" fontId="0" fillId="0" borderId="18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5" fillId="0" borderId="1" xfId="0" applyFont="1" applyFill="1" applyAlignment="1">
      <alignment horizontal="left" vertical="center" wrapText="1"/>
    </xf>
    <xf numFmtId="49" fontId="6" fillId="0" borderId="2" xfId="0" applyFont="1" applyFill="1" applyAlignment="1">
      <alignment horizontal="right" vertical="center" wrapText="1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vertical="top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3" fontId="0" fillId="0" borderId="19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9" xfId="0" applyBorder="1" applyAlignment="1">
      <alignment vertical="top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25" xfId="0" applyAlignment="1">
      <alignment horizontal="center" vertical="center" wrapText="1"/>
    </xf>
    <xf numFmtId="49" fontId="2" fillId="2" borderId="1" xfId="0" applyAlignment="1">
      <alignment horizontal="right" vertical="center" wrapText="1"/>
    </xf>
    <xf numFmtId="49" fontId="6" fillId="2" borderId="2" xfId="0" applyAlignment="1">
      <alignment horizontal="right" vertical="center" wrapText="1"/>
    </xf>
    <xf numFmtId="49" fontId="5" fillId="0" borderId="1" xfId="0" applyFill="1" applyAlignment="1">
      <alignment horizontal="right" vertical="center" wrapText="1"/>
    </xf>
    <xf numFmtId="49" fontId="3" fillId="0" borderId="1" xfId="0" applyFill="1" applyAlignment="1">
      <alignment horizontal="right" vertical="center" wrapText="1"/>
    </xf>
    <xf numFmtId="49" fontId="1" fillId="2" borderId="0" xfId="0" applyAlignment="1">
      <alignment horizontal="left" vertical="top" wrapText="1"/>
    </xf>
    <xf numFmtId="49" fontId="2" fillId="2" borderId="1" xfId="0" applyAlignment="1">
      <alignment horizontal="center" vertical="center" wrapText="1"/>
    </xf>
    <xf numFmtId="49" fontId="5" fillId="0" borderId="26" xfId="0" applyFont="1" applyFill="1" applyBorder="1" applyAlignment="1">
      <alignment horizontal="right" vertical="center" wrapText="1"/>
    </xf>
    <xf numFmtId="49" fontId="5" fillId="0" borderId="27" xfId="0" applyFill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49" fontId="5" fillId="0" borderId="1" xfId="0" applyFont="1" applyFill="1" applyAlignment="1">
      <alignment horizontal="right" vertical="center" wrapText="1"/>
    </xf>
    <xf numFmtId="49" fontId="3" fillId="0" borderId="1" xfId="0" applyFont="1" applyFill="1" applyAlignment="1">
      <alignment horizontal="right" vertical="center" wrapText="1"/>
    </xf>
    <xf numFmtId="49" fontId="4" fillId="0" borderId="25" xfId="0" applyFill="1" applyAlignment="1">
      <alignment horizontal="center" vertical="center" wrapText="1"/>
    </xf>
    <xf numFmtId="49" fontId="8" fillId="0" borderId="1" xfId="0" applyFill="1" applyAlignment="1">
      <alignment horizontal="right" vertical="center" wrapText="1"/>
    </xf>
    <xf numFmtId="49" fontId="6" fillId="0" borderId="2" xfId="0" applyFont="1" applyFill="1" applyAlignment="1">
      <alignment horizontal="right" vertical="center" wrapText="1"/>
    </xf>
    <xf numFmtId="49" fontId="6" fillId="0" borderId="2" xfId="0" applyFill="1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2" fillId="0" borderId="1" xfId="0" applyFill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1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2" xfId="0" applyBorder="1" applyAlignment="1">
      <alignment wrapText="1"/>
    </xf>
    <xf numFmtId="0" fontId="0" fillId="0" borderId="0" xfId="0" applyBorder="1" applyAlignment="1">
      <alignment/>
    </xf>
    <xf numFmtId="0" fontId="0" fillId="0" borderId="9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textRotation="90" wrapText="1"/>
    </xf>
    <xf numFmtId="0" fontId="11" fillId="0" borderId="8" xfId="0" applyFont="1" applyBorder="1" applyAlignment="1">
      <alignment horizontal="center" textRotation="90" wrapText="1"/>
    </xf>
    <xf numFmtId="0" fontId="11" fillId="0" borderId="9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/>
    </xf>
    <xf numFmtId="0" fontId="9" fillId="0" borderId="0" xfId="0" applyFont="1" applyAlignment="1">
      <alignment wrapText="1"/>
    </xf>
    <xf numFmtId="4" fontId="6" fillId="0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8" fillId="0" borderId="12" xfId="0" applyNumberFormat="1" applyFont="1" applyFill="1" applyBorder="1" applyAlignment="1" applyProtection="1">
      <alignment horizontal="justify" vertical="top" wrapText="1"/>
      <protection locked="0"/>
    </xf>
    <xf numFmtId="0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2" xfId="0" applyNumberFormat="1" applyFont="1" applyFill="1" applyBorder="1" applyAlignment="1" applyProtection="1">
      <alignment horizontal="justify" vertical="top" wrapText="1"/>
      <protection locked="0"/>
    </xf>
    <xf numFmtId="0" fontId="1" fillId="0" borderId="0" xfId="0" applyNumberFormat="1" applyFont="1" applyFill="1" applyBorder="1" applyAlignment="1" applyProtection="1">
      <alignment horizontal="justify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8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4" fontId="6" fillId="0" borderId="8" xfId="0" applyNumberFormat="1" applyFont="1" applyFill="1" applyBorder="1" applyAlignment="1" applyProtection="1">
      <alignment horizontal="center" vertical="top"/>
      <protection locked="0"/>
    </xf>
    <xf numFmtId="4" fontId="6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3" xfId="0" applyNumberFormat="1" applyFont="1" applyFill="1" applyBorder="1" applyAlignment="1" applyProtection="1">
      <alignment horizontal="justify" vertical="top" wrapText="1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G27" sqref="G27"/>
    </sheetView>
  </sheetViews>
  <sheetFormatPr defaultColWidth="9.140625" defaultRowHeight="12.75"/>
  <cols>
    <col min="1" max="1" width="3.140625" style="0" customWidth="1"/>
    <col min="2" max="2" width="7.28125" style="0" customWidth="1"/>
    <col min="3" max="3" width="7.421875" style="0" customWidth="1"/>
    <col min="4" max="4" width="6.57421875" style="0" customWidth="1"/>
    <col min="5" max="5" width="26.28125" style="0" customWidth="1"/>
    <col min="6" max="6" width="12.28125" style="0" customWidth="1"/>
    <col min="7" max="7" width="10.421875" style="0" customWidth="1"/>
    <col min="9" max="9" width="3.8515625" style="0" customWidth="1"/>
  </cols>
  <sheetData>
    <row r="1" ht="12.75">
      <c r="F1" s="4" t="s">
        <v>341</v>
      </c>
    </row>
    <row r="2" ht="12.75">
      <c r="F2" s="4" t="s">
        <v>357</v>
      </c>
    </row>
    <row r="3" ht="12.75">
      <c r="F3" s="4" t="s">
        <v>342</v>
      </c>
    </row>
    <row r="4" ht="12.75">
      <c r="F4" s="4" t="s">
        <v>398</v>
      </c>
    </row>
    <row r="7" ht="12.75">
      <c r="D7" s="4" t="s">
        <v>401</v>
      </c>
    </row>
    <row r="8" spans="3:7" ht="12.75">
      <c r="C8" s="5" t="s">
        <v>402</v>
      </c>
      <c r="D8" s="6"/>
      <c r="E8" s="5"/>
      <c r="F8" s="6"/>
      <c r="G8" s="6"/>
    </row>
    <row r="10" spans="1:10" ht="12.75">
      <c r="A10" s="1"/>
      <c r="B10" s="221"/>
      <c r="C10" s="221"/>
      <c r="D10" s="221"/>
      <c r="E10" s="221"/>
      <c r="F10" s="221"/>
      <c r="G10" s="215"/>
      <c r="H10" s="215"/>
      <c r="I10" s="215"/>
      <c r="J10" s="215"/>
    </row>
    <row r="11" spans="1:10" ht="25.5">
      <c r="A11" s="1"/>
      <c r="B11" s="2" t="s">
        <v>0</v>
      </c>
      <c r="C11" s="44" t="s">
        <v>399</v>
      </c>
      <c r="D11" s="44" t="s">
        <v>400</v>
      </c>
      <c r="E11" s="2" t="s">
        <v>2</v>
      </c>
      <c r="F11" s="2" t="s">
        <v>3</v>
      </c>
      <c r="G11" s="2" t="s">
        <v>4</v>
      </c>
      <c r="H11" s="222" t="s">
        <v>5</v>
      </c>
      <c r="I11" s="222"/>
      <c r="J11" s="1"/>
    </row>
    <row r="12" spans="1:10" ht="12.75">
      <c r="A12" s="1"/>
      <c r="B12" s="35" t="s">
        <v>6</v>
      </c>
      <c r="C12" s="35"/>
      <c r="D12" s="35"/>
      <c r="E12" s="36" t="s">
        <v>7</v>
      </c>
      <c r="F12" s="37" t="s">
        <v>8</v>
      </c>
      <c r="G12" s="37" t="s">
        <v>9</v>
      </c>
      <c r="H12" s="220" t="s">
        <v>10</v>
      </c>
      <c r="I12" s="220"/>
      <c r="J12" s="1"/>
    </row>
    <row r="13" spans="1:10" ht="15">
      <c r="A13" s="1"/>
      <c r="B13" s="38"/>
      <c r="C13" s="39" t="s">
        <v>11</v>
      </c>
      <c r="D13" s="40"/>
      <c r="E13" s="41" t="s">
        <v>12</v>
      </c>
      <c r="F13" s="42" t="s">
        <v>13</v>
      </c>
      <c r="G13" s="42" t="s">
        <v>9</v>
      </c>
      <c r="H13" s="219" t="s">
        <v>14</v>
      </c>
      <c r="I13" s="219"/>
      <c r="J13" s="1"/>
    </row>
    <row r="14" spans="1:10" ht="12.75">
      <c r="A14" s="1"/>
      <c r="B14" s="43"/>
      <c r="C14" s="43"/>
      <c r="D14" s="39" t="s">
        <v>15</v>
      </c>
      <c r="E14" s="41" t="s">
        <v>16</v>
      </c>
      <c r="F14" s="42" t="s">
        <v>17</v>
      </c>
      <c r="G14" s="42" t="s">
        <v>9</v>
      </c>
      <c r="H14" s="219" t="s">
        <v>18</v>
      </c>
      <c r="I14" s="219"/>
      <c r="J14" s="1"/>
    </row>
    <row r="15" spans="1:10" ht="12.75">
      <c r="A15" s="1"/>
      <c r="B15" s="35" t="s">
        <v>19</v>
      </c>
      <c r="C15" s="35"/>
      <c r="D15" s="35"/>
      <c r="E15" s="36" t="s">
        <v>20</v>
      </c>
      <c r="F15" s="37" t="s">
        <v>21</v>
      </c>
      <c r="G15" s="37" t="s">
        <v>22</v>
      </c>
      <c r="H15" s="220" t="s">
        <v>23</v>
      </c>
      <c r="I15" s="220"/>
      <c r="J15" s="1"/>
    </row>
    <row r="16" spans="1:10" ht="15">
      <c r="A16" s="1"/>
      <c r="B16" s="38"/>
      <c r="C16" s="39" t="s">
        <v>24</v>
      </c>
      <c r="D16" s="40"/>
      <c r="E16" s="41" t="s">
        <v>25</v>
      </c>
      <c r="F16" s="42" t="s">
        <v>26</v>
      </c>
      <c r="G16" s="42" t="s">
        <v>22</v>
      </c>
      <c r="H16" s="219" t="s">
        <v>27</v>
      </c>
      <c r="I16" s="219"/>
      <c r="J16" s="1"/>
    </row>
    <row r="17" spans="1:10" ht="67.5">
      <c r="A17" s="1"/>
      <c r="B17" s="43"/>
      <c r="C17" s="43"/>
      <c r="D17" s="39" t="s">
        <v>28</v>
      </c>
      <c r="E17" s="41" t="s">
        <v>29</v>
      </c>
      <c r="F17" s="42" t="s">
        <v>30</v>
      </c>
      <c r="G17" s="42" t="s">
        <v>22</v>
      </c>
      <c r="H17" s="219" t="s">
        <v>22</v>
      </c>
      <c r="I17" s="219"/>
      <c r="J17" s="1"/>
    </row>
    <row r="18" spans="1:10" ht="22.5">
      <c r="A18" s="1"/>
      <c r="B18" s="35" t="s">
        <v>31</v>
      </c>
      <c r="C18" s="35"/>
      <c r="D18" s="35"/>
      <c r="E18" s="36" t="s">
        <v>32</v>
      </c>
      <c r="F18" s="37" t="s">
        <v>30</v>
      </c>
      <c r="G18" s="37" t="s">
        <v>33</v>
      </c>
      <c r="H18" s="220" t="s">
        <v>33</v>
      </c>
      <c r="I18" s="220"/>
      <c r="J18" s="1"/>
    </row>
    <row r="19" spans="1:10" ht="15">
      <c r="A19" s="1"/>
      <c r="B19" s="38"/>
      <c r="C19" s="39" t="s">
        <v>34</v>
      </c>
      <c r="D19" s="40"/>
      <c r="E19" s="41" t="s">
        <v>35</v>
      </c>
      <c r="F19" s="42" t="s">
        <v>30</v>
      </c>
      <c r="G19" s="42" t="s">
        <v>33</v>
      </c>
      <c r="H19" s="219" t="s">
        <v>33</v>
      </c>
      <c r="I19" s="219"/>
      <c r="J19" s="1"/>
    </row>
    <row r="20" spans="1:10" ht="45">
      <c r="A20" s="1"/>
      <c r="B20" s="43"/>
      <c r="C20" s="43"/>
      <c r="D20" s="39" t="s">
        <v>36</v>
      </c>
      <c r="E20" s="41" t="s">
        <v>37</v>
      </c>
      <c r="F20" s="42" t="s">
        <v>30</v>
      </c>
      <c r="G20" s="42" t="s">
        <v>33</v>
      </c>
      <c r="H20" s="219" t="s">
        <v>33</v>
      </c>
      <c r="I20" s="219"/>
      <c r="J20" s="1"/>
    </row>
    <row r="21" spans="1:10" ht="15">
      <c r="A21" s="1"/>
      <c r="B21" s="216"/>
      <c r="C21" s="216"/>
      <c r="D21" s="216"/>
      <c r="E21" s="215"/>
      <c r="F21" s="215"/>
      <c r="G21" s="215"/>
      <c r="H21" s="215"/>
      <c r="I21" s="215"/>
      <c r="J21" s="215"/>
    </row>
    <row r="22" spans="1:10" ht="12.75">
      <c r="A22" s="1"/>
      <c r="B22" s="217" t="s">
        <v>38</v>
      </c>
      <c r="C22" s="217"/>
      <c r="D22" s="217"/>
      <c r="E22" s="217"/>
      <c r="F22" s="3" t="s">
        <v>39</v>
      </c>
      <c r="G22" s="3" t="s">
        <v>40</v>
      </c>
      <c r="H22" s="218" t="s">
        <v>41</v>
      </c>
      <c r="I22" s="218"/>
      <c r="J22" s="1"/>
    </row>
    <row r="23" spans="1:10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</row>
    <row r="27" spans="6:8" ht="12.75">
      <c r="F27" s="4" t="s">
        <v>355</v>
      </c>
      <c r="G27" s="4"/>
      <c r="H27" s="4"/>
    </row>
    <row r="28" spans="6:8" ht="12.75">
      <c r="F28" s="4"/>
      <c r="G28" s="4"/>
      <c r="H28" s="4"/>
    </row>
    <row r="29" spans="6:8" ht="12.75">
      <c r="F29" s="4"/>
      <c r="G29" s="4"/>
      <c r="H29" s="4"/>
    </row>
    <row r="30" spans="6:8" ht="12.75">
      <c r="F30" s="4" t="s">
        <v>478</v>
      </c>
      <c r="G30" s="4"/>
      <c r="H30" s="4"/>
    </row>
  </sheetData>
  <mergeCells count="17">
    <mergeCell ref="B10:F10"/>
    <mergeCell ref="G10:J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A23:J23"/>
    <mergeCell ref="B21:D21"/>
    <mergeCell ref="E21:J21"/>
    <mergeCell ref="B22:E22"/>
    <mergeCell ref="H22:I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workbookViewId="0" topLeftCell="A5">
      <selection activeCell="L120" sqref="L120"/>
    </sheetView>
  </sheetViews>
  <sheetFormatPr defaultColWidth="9.140625" defaultRowHeight="12.75"/>
  <cols>
    <col min="1" max="1" width="2.421875" style="0" customWidth="1"/>
    <col min="2" max="2" width="5.8515625" style="0" customWidth="1"/>
    <col min="3" max="3" width="5.421875" style="0" customWidth="1"/>
    <col min="4" max="4" width="6.421875" style="0" customWidth="1"/>
    <col min="5" max="5" width="31.28125" style="0" customWidth="1"/>
    <col min="6" max="6" width="13.28125" style="0" customWidth="1"/>
    <col min="7" max="7" width="10.00390625" style="0" customWidth="1"/>
    <col min="9" max="9" width="3.28125" style="0" customWidth="1"/>
  </cols>
  <sheetData>
    <row r="1" spans="1:7" ht="12.75">
      <c r="A1" s="45"/>
      <c r="B1" s="45"/>
      <c r="C1" s="45"/>
      <c r="D1" s="46"/>
      <c r="F1" s="47" t="s">
        <v>343</v>
      </c>
      <c r="G1" s="48"/>
    </row>
    <row r="2" spans="1:7" ht="12.75">
      <c r="A2" s="45"/>
      <c r="B2" s="45"/>
      <c r="C2" s="45"/>
      <c r="D2" s="46"/>
      <c r="F2" s="47" t="s">
        <v>357</v>
      </c>
      <c r="G2" s="48"/>
    </row>
    <row r="3" spans="1:7" ht="12.75">
      <c r="A3" s="45"/>
      <c r="B3" s="45"/>
      <c r="C3" s="45"/>
      <c r="D3" s="46"/>
      <c r="F3" s="47" t="s">
        <v>342</v>
      </c>
      <c r="G3" s="48"/>
    </row>
    <row r="4" spans="1:7" ht="12.75">
      <c r="A4" s="45"/>
      <c r="B4" s="45"/>
      <c r="C4" s="45"/>
      <c r="D4" s="46"/>
      <c r="F4" s="47" t="s">
        <v>405</v>
      </c>
      <c r="G4" s="48"/>
    </row>
    <row r="5" spans="1:7" ht="12.75">
      <c r="A5" s="45"/>
      <c r="B5" s="45"/>
      <c r="C5" s="45"/>
      <c r="D5" s="46"/>
      <c r="E5" s="48"/>
      <c r="F5" s="48"/>
      <c r="G5" s="48"/>
    </row>
    <row r="6" spans="1:7" ht="12.75">
      <c r="A6" s="45"/>
      <c r="B6" s="45"/>
      <c r="C6" s="45"/>
      <c r="D6" s="46"/>
      <c r="E6" s="48"/>
      <c r="F6" s="48"/>
      <c r="G6" s="48"/>
    </row>
    <row r="7" spans="1:7" ht="12.75">
      <c r="A7" s="45"/>
      <c r="B7" s="45"/>
      <c r="C7" s="49" t="s">
        <v>406</v>
      </c>
      <c r="D7" s="46"/>
      <c r="E7" s="48"/>
      <c r="F7" s="48"/>
      <c r="G7" s="48"/>
    </row>
    <row r="8" spans="1:7" ht="12.75">
      <c r="A8" s="45"/>
      <c r="B8" s="232" t="s">
        <v>407</v>
      </c>
      <c r="C8" s="233"/>
      <c r="D8" s="233"/>
      <c r="E8" s="233"/>
      <c r="F8" s="233"/>
      <c r="G8" s="233"/>
    </row>
    <row r="10" spans="1:11" ht="12.75">
      <c r="A10" s="1"/>
      <c r="B10" s="221"/>
      <c r="C10" s="221"/>
      <c r="D10" s="221"/>
      <c r="E10" s="221"/>
      <c r="F10" s="221"/>
      <c r="G10" s="215"/>
      <c r="H10" s="215"/>
      <c r="I10" s="215"/>
      <c r="J10" s="215"/>
      <c r="K10" s="1"/>
    </row>
    <row r="11" spans="1:11" ht="25.5">
      <c r="A11" s="1"/>
      <c r="B11" s="50" t="s">
        <v>0</v>
      </c>
      <c r="C11" s="52" t="s">
        <v>403</v>
      </c>
      <c r="D11" s="52" t="s">
        <v>404</v>
      </c>
      <c r="E11" s="50" t="s">
        <v>2</v>
      </c>
      <c r="F11" s="50" t="s">
        <v>3</v>
      </c>
      <c r="G11" s="50" t="s">
        <v>4</v>
      </c>
      <c r="H11" s="234" t="s">
        <v>5</v>
      </c>
      <c r="I11" s="234"/>
      <c r="J11" s="1"/>
      <c r="K11" s="1"/>
    </row>
    <row r="12" spans="1:11" ht="12.75">
      <c r="A12" s="1"/>
      <c r="B12" s="35" t="s">
        <v>42</v>
      </c>
      <c r="C12" s="35"/>
      <c r="D12" s="35"/>
      <c r="E12" s="36" t="s">
        <v>43</v>
      </c>
      <c r="F12" s="37" t="s">
        <v>44</v>
      </c>
      <c r="G12" s="124" t="s">
        <v>475</v>
      </c>
      <c r="H12" s="227" t="s">
        <v>477</v>
      </c>
      <c r="I12" s="220"/>
      <c r="J12" s="1"/>
      <c r="K12" s="1"/>
    </row>
    <row r="13" spans="1:11" ht="15">
      <c r="A13" s="1"/>
      <c r="B13" s="38"/>
      <c r="C13" s="39" t="s">
        <v>45</v>
      </c>
      <c r="D13" s="40"/>
      <c r="E13" s="41" t="s">
        <v>46</v>
      </c>
      <c r="F13" s="42" t="s">
        <v>47</v>
      </c>
      <c r="G13" s="123" t="s">
        <v>475</v>
      </c>
      <c r="H13" s="226" t="s">
        <v>476</v>
      </c>
      <c r="I13" s="219"/>
      <c r="J13" s="1"/>
      <c r="K13" s="1"/>
    </row>
    <row r="14" spans="1:11" ht="12.75">
      <c r="A14" s="1"/>
      <c r="B14" s="43"/>
      <c r="C14" s="43"/>
      <c r="D14" s="39" t="s">
        <v>48</v>
      </c>
      <c r="E14" s="41" t="s">
        <v>49</v>
      </c>
      <c r="F14" s="42" t="s">
        <v>50</v>
      </c>
      <c r="G14" s="123" t="s">
        <v>473</v>
      </c>
      <c r="H14" s="226" t="s">
        <v>474</v>
      </c>
      <c r="I14" s="219"/>
      <c r="J14" s="1"/>
      <c r="K14" s="1"/>
    </row>
    <row r="15" spans="1:11" ht="12.75">
      <c r="A15" s="1"/>
      <c r="B15" s="43"/>
      <c r="C15" s="43"/>
      <c r="D15" s="39" t="s">
        <v>51</v>
      </c>
      <c r="E15" s="41" t="s">
        <v>52</v>
      </c>
      <c r="F15" s="42" t="s">
        <v>53</v>
      </c>
      <c r="G15" s="42" t="s">
        <v>54</v>
      </c>
      <c r="H15" s="219" t="s">
        <v>55</v>
      </c>
      <c r="I15" s="219"/>
      <c r="J15" s="1"/>
      <c r="K15" s="1"/>
    </row>
    <row r="16" spans="1:11" ht="22.5">
      <c r="A16" s="1"/>
      <c r="B16" s="43"/>
      <c r="C16" s="43"/>
      <c r="D16" s="125" t="s">
        <v>336</v>
      </c>
      <c r="E16" s="41" t="s">
        <v>56</v>
      </c>
      <c r="F16" s="123" t="s">
        <v>479</v>
      </c>
      <c r="G16" s="42" t="s">
        <v>57</v>
      </c>
      <c r="H16" s="226" t="s">
        <v>480</v>
      </c>
      <c r="I16" s="219"/>
      <c r="J16" s="1"/>
      <c r="K16" s="1"/>
    </row>
    <row r="17" spans="1:11" ht="12.75">
      <c r="A17" s="1"/>
      <c r="B17" s="35" t="s">
        <v>58</v>
      </c>
      <c r="C17" s="35"/>
      <c r="D17" s="35"/>
      <c r="E17" s="36" t="s">
        <v>59</v>
      </c>
      <c r="F17" s="37" t="s">
        <v>60</v>
      </c>
      <c r="G17" s="37" t="s">
        <v>30</v>
      </c>
      <c r="H17" s="220" t="s">
        <v>60</v>
      </c>
      <c r="I17" s="220"/>
      <c r="J17" s="1"/>
      <c r="K17" s="1"/>
    </row>
    <row r="18" spans="1:11" ht="15">
      <c r="A18" s="1"/>
      <c r="B18" s="38"/>
      <c r="C18" s="39" t="s">
        <v>61</v>
      </c>
      <c r="D18" s="40"/>
      <c r="E18" s="41" t="s">
        <v>62</v>
      </c>
      <c r="F18" s="42" t="s">
        <v>30</v>
      </c>
      <c r="G18" s="42" t="s">
        <v>63</v>
      </c>
      <c r="H18" s="219" t="s">
        <v>63</v>
      </c>
      <c r="I18" s="219"/>
      <c r="J18" s="1"/>
      <c r="K18" s="1"/>
    </row>
    <row r="19" spans="1:11" ht="12.75">
      <c r="A19" s="1"/>
      <c r="B19" s="43"/>
      <c r="C19" s="43"/>
      <c r="D19" s="39" t="s">
        <v>51</v>
      </c>
      <c r="E19" s="41" t="s">
        <v>52</v>
      </c>
      <c r="F19" s="42" t="s">
        <v>30</v>
      </c>
      <c r="G19" s="42" t="s">
        <v>63</v>
      </c>
      <c r="H19" s="219" t="s">
        <v>63</v>
      </c>
      <c r="I19" s="219"/>
      <c r="J19" s="1"/>
      <c r="K19" s="1"/>
    </row>
    <row r="20" spans="1:11" ht="15">
      <c r="A20" s="1"/>
      <c r="B20" s="38"/>
      <c r="C20" s="39" t="s">
        <v>64</v>
      </c>
      <c r="D20" s="40"/>
      <c r="E20" s="41" t="s">
        <v>25</v>
      </c>
      <c r="F20" s="42" t="s">
        <v>65</v>
      </c>
      <c r="G20" s="42" t="s">
        <v>66</v>
      </c>
      <c r="H20" s="219" t="s">
        <v>67</v>
      </c>
      <c r="I20" s="219"/>
      <c r="J20" s="1"/>
      <c r="K20" s="1"/>
    </row>
    <row r="21" spans="1:11" ht="12.75">
      <c r="A21" s="1"/>
      <c r="B21" s="43"/>
      <c r="C21" s="43"/>
      <c r="D21" s="39" t="s">
        <v>51</v>
      </c>
      <c r="E21" s="41" t="s">
        <v>52</v>
      </c>
      <c r="F21" s="42" t="s">
        <v>68</v>
      </c>
      <c r="G21" s="42" t="s">
        <v>69</v>
      </c>
      <c r="H21" s="219" t="s">
        <v>70</v>
      </c>
      <c r="I21" s="219"/>
      <c r="J21" s="1"/>
      <c r="K21" s="1"/>
    </row>
    <row r="22" spans="1:11" ht="22.5">
      <c r="A22" s="1"/>
      <c r="B22" s="43"/>
      <c r="C22" s="43"/>
      <c r="D22" s="39" t="s">
        <v>71</v>
      </c>
      <c r="E22" s="41" t="s">
        <v>72</v>
      </c>
      <c r="F22" s="42" t="s">
        <v>73</v>
      </c>
      <c r="G22" s="42" t="s">
        <v>74</v>
      </c>
      <c r="H22" s="219" t="s">
        <v>75</v>
      </c>
      <c r="I22" s="219"/>
      <c r="J22" s="1"/>
      <c r="K22" s="1"/>
    </row>
    <row r="23" spans="1:11" ht="12.75">
      <c r="A23" s="1"/>
      <c r="B23" s="35" t="s">
        <v>76</v>
      </c>
      <c r="C23" s="35"/>
      <c r="D23" s="35"/>
      <c r="E23" s="36" t="s">
        <v>77</v>
      </c>
      <c r="F23" s="37" t="s">
        <v>78</v>
      </c>
      <c r="G23" s="37" t="s">
        <v>30</v>
      </c>
      <c r="H23" s="220" t="s">
        <v>78</v>
      </c>
      <c r="I23" s="220"/>
      <c r="J23" s="1"/>
      <c r="K23" s="1"/>
    </row>
    <row r="24" spans="1:11" ht="22.5">
      <c r="A24" s="1"/>
      <c r="B24" s="38"/>
      <c r="C24" s="39" t="s">
        <v>79</v>
      </c>
      <c r="D24" s="40"/>
      <c r="E24" s="41" t="s">
        <v>80</v>
      </c>
      <c r="F24" s="42" t="s">
        <v>81</v>
      </c>
      <c r="G24" s="42" t="s">
        <v>30</v>
      </c>
      <c r="H24" s="219" t="s">
        <v>81</v>
      </c>
      <c r="I24" s="219"/>
      <c r="J24" s="1"/>
      <c r="K24" s="1"/>
    </row>
    <row r="25" spans="1:11" ht="12.75">
      <c r="A25" s="1"/>
      <c r="B25" s="43"/>
      <c r="C25" s="43"/>
      <c r="D25" s="39" t="s">
        <v>82</v>
      </c>
      <c r="E25" s="41" t="s">
        <v>83</v>
      </c>
      <c r="F25" s="42" t="s">
        <v>84</v>
      </c>
      <c r="G25" s="42" t="s">
        <v>85</v>
      </c>
      <c r="H25" s="219" t="s">
        <v>86</v>
      </c>
      <c r="I25" s="219"/>
      <c r="J25" s="1"/>
      <c r="K25" s="1"/>
    </row>
    <row r="26" spans="1:11" ht="22.5">
      <c r="A26" s="1"/>
      <c r="B26" s="43"/>
      <c r="C26" s="43"/>
      <c r="D26" s="39" t="s">
        <v>87</v>
      </c>
      <c r="E26" s="41" t="s">
        <v>88</v>
      </c>
      <c r="F26" s="42" t="s">
        <v>89</v>
      </c>
      <c r="G26" s="42" t="s">
        <v>90</v>
      </c>
      <c r="H26" s="219" t="s">
        <v>91</v>
      </c>
      <c r="I26" s="219"/>
      <c r="J26" s="1"/>
      <c r="K26" s="1"/>
    </row>
    <row r="27" spans="1:11" ht="22.5">
      <c r="A27" s="1"/>
      <c r="B27" s="38"/>
      <c r="C27" s="39" t="s">
        <v>92</v>
      </c>
      <c r="D27" s="40"/>
      <c r="E27" s="41" t="s">
        <v>93</v>
      </c>
      <c r="F27" s="42" t="s">
        <v>94</v>
      </c>
      <c r="G27" s="42" t="s">
        <v>30</v>
      </c>
      <c r="H27" s="219" t="s">
        <v>94</v>
      </c>
      <c r="I27" s="219"/>
      <c r="J27" s="1"/>
      <c r="K27" s="1"/>
    </row>
    <row r="28" spans="1:11" ht="12.75">
      <c r="A28" s="1"/>
      <c r="B28" s="43"/>
      <c r="C28" s="43"/>
      <c r="D28" s="39" t="s">
        <v>82</v>
      </c>
      <c r="E28" s="41" t="s">
        <v>83</v>
      </c>
      <c r="F28" s="42" t="s">
        <v>95</v>
      </c>
      <c r="G28" s="42" t="s">
        <v>96</v>
      </c>
      <c r="H28" s="219" t="s">
        <v>22</v>
      </c>
      <c r="I28" s="219"/>
      <c r="J28" s="1"/>
      <c r="K28" s="1"/>
    </row>
    <row r="29" spans="1:11" ht="12.75">
      <c r="A29" s="1"/>
      <c r="B29" s="43"/>
      <c r="C29" s="43"/>
      <c r="D29" s="39" t="s">
        <v>51</v>
      </c>
      <c r="E29" s="41" t="s">
        <v>52</v>
      </c>
      <c r="F29" s="42" t="s">
        <v>50</v>
      </c>
      <c r="G29" s="42" t="s">
        <v>97</v>
      </c>
      <c r="H29" s="219" t="s">
        <v>98</v>
      </c>
      <c r="I29" s="219"/>
      <c r="J29" s="1"/>
      <c r="K29" s="1"/>
    </row>
    <row r="30" spans="1:11" ht="22.5">
      <c r="A30" s="1"/>
      <c r="B30" s="35" t="s">
        <v>99</v>
      </c>
      <c r="C30" s="35"/>
      <c r="D30" s="35"/>
      <c r="E30" s="36" t="s">
        <v>100</v>
      </c>
      <c r="F30" s="37" t="s">
        <v>101</v>
      </c>
      <c r="G30" s="37" t="s">
        <v>102</v>
      </c>
      <c r="H30" s="220" t="s">
        <v>103</v>
      </c>
      <c r="I30" s="220"/>
      <c r="J30" s="1"/>
      <c r="K30" s="1"/>
    </row>
    <row r="31" spans="1:11" ht="15">
      <c r="A31" s="1"/>
      <c r="B31" s="38"/>
      <c r="C31" s="39" t="s">
        <v>104</v>
      </c>
      <c r="D31" s="40"/>
      <c r="E31" s="41" t="s">
        <v>105</v>
      </c>
      <c r="F31" s="42" t="s">
        <v>30</v>
      </c>
      <c r="G31" s="42" t="s">
        <v>106</v>
      </c>
      <c r="H31" s="219" t="s">
        <v>106</v>
      </c>
      <c r="I31" s="219"/>
      <c r="J31" s="1"/>
      <c r="K31" s="1"/>
    </row>
    <row r="32" spans="1:11" ht="22.5">
      <c r="A32" s="1"/>
      <c r="B32" s="43"/>
      <c r="C32" s="43"/>
      <c r="D32" s="39" t="s">
        <v>107</v>
      </c>
      <c r="E32" s="41" t="s">
        <v>108</v>
      </c>
      <c r="F32" s="42" t="s">
        <v>30</v>
      </c>
      <c r="G32" s="42" t="s">
        <v>106</v>
      </c>
      <c r="H32" s="219" t="s">
        <v>106</v>
      </c>
      <c r="I32" s="219"/>
      <c r="J32" s="1"/>
      <c r="K32" s="1"/>
    </row>
    <row r="33" spans="1:11" ht="15">
      <c r="A33" s="1"/>
      <c r="B33" s="38"/>
      <c r="C33" s="39" t="s">
        <v>109</v>
      </c>
      <c r="D33" s="40"/>
      <c r="E33" s="41" t="s">
        <v>110</v>
      </c>
      <c r="F33" s="42" t="s">
        <v>111</v>
      </c>
      <c r="G33" s="42" t="s">
        <v>112</v>
      </c>
      <c r="H33" s="219" t="s">
        <v>113</v>
      </c>
      <c r="I33" s="219"/>
      <c r="J33" s="1"/>
      <c r="K33" s="1"/>
    </row>
    <row r="34" spans="1:11" ht="12.75">
      <c r="A34" s="1"/>
      <c r="B34" s="43"/>
      <c r="C34" s="43"/>
      <c r="D34" s="39" t="s">
        <v>82</v>
      </c>
      <c r="E34" s="41" t="s">
        <v>83</v>
      </c>
      <c r="F34" s="42" t="s">
        <v>114</v>
      </c>
      <c r="G34" s="42" t="s">
        <v>115</v>
      </c>
      <c r="H34" s="219" t="s">
        <v>116</v>
      </c>
      <c r="I34" s="219"/>
      <c r="J34" s="1"/>
      <c r="K34" s="1"/>
    </row>
    <row r="35" spans="1:11" ht="12.75">
      <c r="A35" s="1"/>
      <c r="B35" s="43"/>
      <c r="C35" s="43"/>
      <c r="D35" s="39" t="s">
        <v>48</v>
      </c>
      <c r="E35" s="41" t="s">
        <v>49</v>
      </c>
      <c r="F35" s="42" t="s">
        <v>95</v>
      </c>
      <c r="G35" s="42" t="s">
        <v>117</v>
      </c>
      <c r="H35" s="219" t="s">
        <v>118</v>
      </c>
      <c r="I35" s="219"/>
      <c r="J35" s="1"/>
      <c r="K35" s="1"/>
    </row>
    <row r="36" spans="1:11" ht="12.75">
      <c r="A36" s="1"/>
      <c r="B36" s="35" t="s">
        <v>119</v>
      </c>
      <c r="C36" s="35"/>
      <c r="D36" s="35"/>
      <c r="E36" s="36" t="s">
        <v>120</v>
      </c>
      <c r="F36" s="37" t="s">
        <v>121</v>
      </c>
      <c r="G36" s="37" t="s">
        <v>122</v>
      </c>
      <c r="H36" s="220" t="s">
        <v>123</v>
      </c>
      <c r="I36" s="220"/>
      <c r="J36" s="1"/>
      <c r="K36" s="1"/>
    </row>
    <row r="37" spans="1:11" ht="15">
      <c r="A37" s="1"/>
      <c r="B37" s="38"/>
      <c r="C37" s="39" t="s">
        <v>124</v>
      </c>
      <c r="D37" s="40"/>
      <c r="E37" s="41" t="s">
        <v>125</v>
      </c>
      <c r="F37" s="42" t="s">
        <v>121</v>
      </c>
      <c r="G37" s="42" t="s">
        <v>122</v>
      </c>
      <c r="H37" s="219" t="s">
        <v>123</v>
      </c>
      <c r="I37" s="219"/>
      <c r="J37" s="1"/>
      <c r="K37" s="1"/>
    </row>
    <row r="38" spans="1:11" ht="12.75">
      <c r="A38" s="1"/>
      <c r="B38" s="43"/>
      <c r="C38" s="43"/>
      <c r="D38" s="39" t="s">
        <v>126</v>
      </c>
      <c r="E38" s="41" t="s">
        <v>127</v>
      </c>
      <c r="F38" s="42" t="s">
        <v>121</v>
      </c>
      <c r="G38" s="42" t="s">
        <v>122</v>
      </c>
      <c r="H38" s="219" t="s">
        <v>123</v>
      </c>
      <c r="I38" s="219"/>
      <c r="J38" s="1"/>
      <c r="K38" s="1"/>
    </row>
    <row r="39" spans="1:11" ht="12.75">
      <c r="A39" s="1"/>
      <c r="B39" s="35" t="s">
        <v>6</v>
      </c>
      <c r="C39" s="35"/>
      <c r="D39" s="35"/>
      <c r="E39" s="36" t="s">
        <v>7</v>
      </c>
      <c r="F39" s="37" t="s">
        <v>128</v>
      </c>
      <c r="G39" s="37" t="s">
        <v>129</v>
      </c>
      <c r="H39" s="220" t="s">
        <v>130</v>
      </c>
      <c r="I39" s="220"/>
      <c r="J39" s="1"/>
      <c r="K39" s="1"/>
    </row>
    <row r="40" spans="1:11" ht="15">
      <c r="A40" s="1"/>
      <c r="B40" s="38"/>
      <c r="C40" s="39" t="s">
        <v>11</v>
      </c>
      <c r="D40" s="40"/>
      <c r="E40" s="41" t="s">
        <v>12</v>
      </c>
      <c r="F40" s="42" t="s">
        <v>131</v>
      </c>
      <c r="G40" s="123" t="s">
        <v>610</v>
      </c>
      <c r="H40" s="226" t="s">
        <v>611</v>
      </c>
      <c r="I40" s="219"/>
      <c r="J40" s="1"/>
      <c r="K40" s="1"/>
    </row>
    <row r="41" spans="1:11" ht="56.25">
      <c r="A41" s="1"/>
      <c r="B41" s="43"/>
      <c r="C41" s="43"/>
      <c r="D41" s="39" t="s">
        <v>132</v>
      </c>
      <c r="E41" s="41" t="s">
        <v>133</v>
      </c>
      <c r="F41" s="42" t="s">
        <v>134</v>
      </c>
      <c r="G41" s="42" t="s">
        <v>135</v>
      </c>
      <c r="H41" s="219" t="s">
        <v>136</v>
      </c>
      <c r="I41" s="219"/>
      <c r="J41" s="1"/>
      <c r="K41" s="1"/>
    </row>
    <row r="42" spans="1:11" ht="22.5">
      <c r="A42" s="1"/>
      <c r="B42" s="43"/>
      <c r="C42" s="43"/>
      <c r="D42" s="39" t="s">
        <v>137</v>
      </c>
      <c r="E42" s="41" t="s">
        <v>138</v>
      </c>
      <c r="F42" s="42" t="s">
        <v>139</v>
      </c>
      <c r="G42" s="42" t="s">
        <v>140</v>
      </c>
      <c r="H42" s="219" t="s">
        <v>141</v>
      </c>
      <c r="I42" s="219"/>
      <c r="J42" s="1"/>
      <c r="K42" s="1"/>
    </row>
    <row r="43" spans="1:11" ht="12.75">
      <c r="A43" s="1"/>
      <c r="B43" s="43"/>
      <c r="C43" s="43"/>
      <c r="D43" s="39" t="s">
        <v>142</v>
      </c>
      <c r="E43" s="41" t="s">
        <v>143</v>
      </c>
      <c r="F43" s="42" t="s">
        <v>144</v>
      </c>
      <c r="G43" s="42" t="s">
        <v>145</v>
      </c>
      <c r="H43" s="219" t="s">
        <v>146</v>
      </c>
      <c r="I43" s="219"/>
      <c r="J43" s="1"/>
      <c r="K43" s="1"/>
    </row>
    <row r="44" spans="1:11" ht="12.75">
      <c r="A44" s="1"/>
      <c r="B44" s="43"/>
      <c r="C44" s="43"/>
      <c r="D44" s="125" t="s">
        <v>606</v>
      </c>
      <c r="E44" s="190" t="s">
        <v>607</v>
      </c>
      <c r="F44" s="123" t="s">
        <v>608</v>
      </c>
      <c r="G44" s="123" t="s">
        <v>85</v>
      </c>
      <c r="H44" s="223" t="s">
        <v>609</v>
      </c>
      <c r="I44" s="224"/>
      <c r="J44" s="1"/>
      <c r="K44" s="1"/>
    </row>
    <row r="45" spans="1:11" ht="12.75">
      <c r="A45" s="1"/>
      <c r="B45" s="43"/>
      <c r="C45" s="43"/>
      <c r="D45" s="39" t="s">
        <v>147</v>
      </c>
      <c r="E45" s="41" t="s">
        <v>148</v>
      </c>
      <c r="F45" s="42" t="s">
        <v>149</v>
      </c>
      <c r="G45" s="42" t="s">
        <v>150</v>
      </c>
      <c r="H45" s="219" t="s">
        <v>151</v>
      </c>
      <c r="I45" s="219"/>
      <c r="J45" s="1"/>
      <c r="K45" s="1"/>
    </row>
    <row r="46" spans="1:11" ht="12.75">
      <c r="A46" s="1"/>
      <c r="B46" s="43"/>
      <c r="C46" s="43"/>
      <c r="D46" s="39" t="s">
        <v>152</v>
      </c>
      <c r="E46" s="41" t="s">
        <v>153</v>
      </c>
      <c r="F46" s="42" t="s">
        <v>154</v>
      </c>
      <c r="G46" s="42" t="s">
        <v>155</v>
      </c>
      <c r="H46" s="219" t="s">
        <v>156</v>
      </c>
      <c r="I46" s="219"/>
      <c r="J46" s="1"/>
      <c r="K46" s="1"/>
    </row>
    <row r="47" spans="1:11" ht="12.75">
      <c r="A47" s="1"/>
      <c r="B47" s="43"/>
      <c r="C47" s="43"/>
      <c r="D47" s="39" t="s">
        <v>82</v>
      </c>
      <c r="E47" s="41" t="s">
        <v>83</v>
      </c>
      <c r="F47" s="42" t="s">
        <v>157</v>
      </c>
      <c r="G47" s="42" t="s">
        <v>158</v>
      </c>
      <c r="H47" s="219" t="s">
        <v>159</v>
      </c>
      <c r="I47" s="219"/>
      <c r="J47" s="1"/>
      <c r="K47" s="1"/>
    </row>
    <row r="48" spans="1:11" ht="12.75">
      <c r="A48" s="1"/>
      <c r="B48" s="43"/>
      <c r="C48" s="43"/>
      <c r="D48" s="39" t="s">
        <v>51</v>
      </c>
      <c r="E48" s="41" t="s">
        <v>52</v>
      </c>
      <c r="F48" s="42" t="s">
        <v>160</v>
      </c>
      <c r="G48" s="42" t="s">
        <v>161</v>
      </c>
      <c r="H48" s="219" t="s">
        <v>162</v>
      </c>
      <c r="I48" s="219"/>
      <c r="J48" s="1"/>
      <c r="K48" s="1"/>
    </row>
    <row r="49" spans="1:11" ht="12.75">
      <c r="A49" s="1"/>
      <c r="B49" s="43"/>
      <c r="C49" s="43"/>
      <c r="D49" s="39" t="s">
        <v>163</v>
      </c>
      <c r="E49" s="41" t="s">
        <v>164</v>
      </c>
      <c r="F49" s="42" t="s">
        <v>165</v>
      </c>
      <c r="G49" s="42" t="s">
        <v>166</v>
      </c>
      <c r="H49" s="219" t="s">
        <v>167</v>
      </c>
      <c r="I49" s="219"/>
      <c r="J49" s="1"/>
      <c r="K49" s="1"/>
    </row>
    <row r="50" spans="1:11" ht="22.5">
      <c r="A50" s="1"/>
      <c r="B50" s="43"/>
      <c r="C50" s="43"/>
      <c r="D50" s="39" t="s">
        <v>87</v>
      </c>
      <c r="E50" s="41" t="s">
        <v>88</v>
      </c>
      <c r="F50" s="42" t="s">
        <v>168</v>
      </c>
      <c r="G50" s="42" t="s">
        <v>169</v>
      </c>
      <c r="H50" s="219" t="s">
        <v>170</v>
      </c>
      <c r="I50" s="219"/>
      <c r="J50" s="1"/>
      <c r="K50" s="1"/>
    </row>
    <row r="51" spans="1:11" ht="15">
      <c r="A51" s="1"/>
      <c r="B51" s="38"/>
      <c r="C51" s="39" t="s">
        <v>171</v>
      </c>
      <c r="D51" s="40"/>
      <c r="E51" s="41" t="s">
        <v>172</v>
      </c>
      <c r="F51" s="42" t="s">
        <v>173</v>
      </c>
      <c r="G51" s="42" t="s">
        <v>174</v>
      </c>
      <c r="H51" s="219" t="s">
        <v>175</v>
      </c>
      <c r="I51" s="219"/>
      <c r="J51" s="1"/>
      <c r="K51" s="1"/>
    </row>
    <row r="52" spans="1:11" ht="22.5">
      <c r="A52" s="1"/>
      <c r="B52" s="43"/>
      <c r="C52" s="43"/>
      <c r="D52" s="39" t="s">
        <v>137</v>
      </c>
      <c r="E52" s="41" t="s">
        <v>138</v>
      </c>
      <c r="F52" s="42" t="s">
        <v>176</v>
      </c>
      <c r="G52" s="42" t="s">
        <v>177</v>
      </c>
      <c r="H52" s="219" t="s">
        <v>178</v>
      </c>
      <c r="I52" s="219"/>
      <c r="J52" s="1"/>
      <c r="K52" s="1"/>
    </row>
    <row r="53" spans="1:11" ht="12.75">
      <c r="A53" s="1"/>
      <c r="B53" s="43"/>
      <c r="C53" s="43"/>
      <c r="D53" s="39" t="s">
        <v>142</v>
      </c>
      <c r="E53" s="41" t="s">
        <v>143</v>
      </c>
      <c r="F53" s="42" t="s">
        <v>179</v>
      </c>
      <c r="G53" s="42" t="s">
        <v>180</v>
      </c>
      <c r="H53" s="219" t="s">
        <v>181</v>
      </c>
      <c r="I53" s="219"/>
      <c r="J53" s="1"/>
      <c r="K53" s="1"/>
    </row>
    <row r="54" spans="1:11" ht="12.75">
      <c r="A54" s="1"/>
      <c r="B54" s="43"/>
      <c r="C54" s="43"/>
      <c r="D54" s="39" t="s">
        <v>147</v>
      </c>
      <c r="E54" s="41" t="s">
        <v>148</v>
      </c>
      <c r="F54" s="42" t="s">
        <v>182</v>
      </c>
      <c r="G54" s="42" t="s">
        <v>183</v>
      </c>
      <c r="H54" s="219" t="s">
        <v>184</v>
      </c>
      <c r="I54" s="219"/>
      <c r="J54" s="1"/>
      <c r="K54" s="1"/>
    </row>
    <row r="55" spans="1:11" ht="12.75">
      <c r="A55" s="1"/>
      <c r="B55" s="43"/>
      <c r="C55" s="43"/>
      <c r="D55" s="39" t="s">
        <v>152</v>
      </c>
      <c r="E55" s="41" t="s">
        <v>153</v>
      </c>
      <c r="F55" s="42" t="s">
        <v>185</v>
      </c>
      <c r="G55" s="42" t="s">
        <v>186</v>
      </c>
      <c r="H55" s="219" t="s">
        <v>187</v>
      </c>
      <c r="I55" s="219"/>
      <c r="J55" s="1"/>
      <c r="K55" s="1"/>
    </row>
    <row r="56" spans="1:11" ht="12.75">
      <c r="A56" s="1"/>
      <c r="B56" s="43"/>
      <c r="C56" s="43"/>
      <c r="D56" s="39" t="s">
        <v>48</v>
      </c>
      <c r="E56" s="41" t="s">
        <v>49</v>
      </c>
      <c r="F56" s="42" t="s">
        <v>188</v>
      </c>
      <c r="G56" s="42" t="s">
        <v>9</v>
      </c>
      <c r="H56" s="219" t="s">
        <v>189</v>
      </c>
      <c r="I56" s="219"/>
      <c r="J56" s="1"/>
      <c r="K56" s="1"/>
    </row>
    <row r="57" spans="1:11" ht="15">
      <c r="A57" s="1"/>
      <c r="B57" s="38"/>
      <c r="C57" s="39" t="s">
        <v>190</v>
      </c>
      <c r="D57" s="40"/>
      <c r="E57" s="41" t="s">
        <v>191</v>
      </c>
      <c r="F57" s="42" t="s">
        <v>192</v>
      </c>
      <c r="G57" s="42" t="s">
        <v>193</v>
      </c>
      <c r="H57" s="219" t="s">
        <v>194</v>
      </c>
      <c r="I57" s="219"/>
      <c r="J57" s="1"/>
      <c r="K57" s="1"/>
    </row>
    <row r="58" spans="1:11" ht="45">
      <c r="A58" s="1"/>
      <c r="B58" s="43"/>
      <c r="C58" s="43"/>
      <c r="D58" s="39" t="s">
        <v>195</v>
      </c>
      <c r="E58" s="41" t="s">
        <v>196</v>
      </c>
      <c r="F58" s="42" t="s">
        <v>192</v>
      </c>
      <c r="G58" s="42" t="s">
        <v>193</v>
      </c>
      <c r="H58" s="219" t="s">
        <v>194</v>
      </c>
      <c r="I58" s="219"/>
      <c r="J58" s="1"/>
      <c r="K58" s="1"/>
    </row>
    <row r="59" spans="1:11" ht="15">
      <c r="A59" s="1"/>
      <c r="B59" s="38"/>
      <c r="C59" s="39" t="s">
        <v>197</v>
      </c>
      <c r="D59" s="40"/>
      <c r="E59" s="41" t="s">
        <v>198</v>
      </c>
      <c r="F59" s="42" t="s">
        <v>199</v>
      </c>
      <c r="G59" s="123" t="s">
        <v>615</v>
      </c>
      <c r="H59" s="226" t="s">
        <v>614</v>
      </c>
      <c r="I59" s="219"/>
      <c r="J59" s="1"/>
      <c r="K59" s="1"/>
    </row>
    <row r="60" spans="1:11" ht="22.5">
      <c r="A60" s="1"/>
      <c r="B60" s="43"/>
      <c r="C60" s="43"/>
      <c r="D60" s="39" t="s">
        <v>137</v>
      </c>
      <c r="E60" s="41" t="s">
        <v>138</v>
      </c>
      <c r="F60" s="42" t="s">
        <v>200</v>
      </c>
      <c r="G60" s="42" t="s">
        <v>201</v>
      </c>
      <c r="H60" s="219" t="s">
        <v>202</v>
      </c>
      <c r="I60" s="219"/>
      <c r="J60" s="1"/>
      <c r="K60" s="1"/>
    </row>
    <row r="61" spans="1:11" ht="12.75">
      <c r="A61" s="1"/>
      <c r="B61" s="43"/>
      <c r="C61" s="43"/>
      <c r="D61" s="39" t="s">
        <v>142</v>
      </c>
      <c r="E61" s="41" t="s">
        <v>143</v>
      </c>
      <c r="F61" s="42" t="s">
        <v>203</v>
      </c>
      <c r="G61" s="42" t="s">
        <v>204</v>
      </c>
      <c r="H61" s="219" t="s">
        <v>205</v>
      </c>
      <c r="I61" s="219"/>
      <c r="J61" s="1"/>
      <c r="K61" s="1"/>
    </row>
    <row r="62" spans="1:11" ht="12.75">
      <c r="A62" s="1"/>
      <c r="B62" s="43"/>
      <c r="C62" s="43"/>
      <c r="D62" s="125" t="s">
        <v>606</v>
      </c>
      <c r="E62" s="190" t="s">
        <v>607</v>
      </c>
      <c r="F62" s="123" t="s">
        <v>612</v>
      </c>
      <c r="G62" s="123" t="s">
        <v>90</v>
      </c>
      <c r="H62" s="223" t="s">
        <v>613</v>
      </c>
      <c r="I62" s="225"/>
      <c r="J62" s="1"/>
      <c r="K62" s="1"/>
    </row>
    <row r="63" spans="1:11" ht="12.75">
      <c r="A63" s="1"/>
      <c r="B63" s="43"/>
      <c r="C63" s="43"/>
      <c r="D63" s="39" t="s">
        <v>147</v>
      </c>
      <c r="E63" s="41" t="s">
        <v>148</v>
      </c>
      <c r="F63" s="42" t="s">
        <v>206</v>
      </c>
      <c r="G63" s="42" t="s">
        <v>207</v>
      </c>
      <c r="H63" s="219" t="s">
        <v>208</v>
      </c>
      <c r="I63" s="219"/>
      <c r="J63" s="1"/>
      <c r="K63" s="1"/>
    </row>
    <row r="64" spans="1:11" ht="12.75">
      <c r="A64" s="1"/>
      <c r="B64" s="43"/>
      <c r="C64" s="43"/>
      <c r="D64" s="39" t="s">
        <v>152</v>
      </c>
      <c r="E64" s="41" t="s">
        <v>153</v>
      </c>
      <c r="F64" s="42" t="s">
        <v>209</v>
      </c>
      <c r="G64" s="42" t="s">
        <v>210</v>
      </c>
      <c r="H64" s="219" t="s">
        <v>211</v>
      </c>
      <c r="I64" s="219"/>
      <c r="J64" s="1"/>
      <c r="K64" s="1"/>
    </row>
    <row r="65" spans="1:11" ht="12.75">
      <c r="A65" s="1"/>
      <c r="B65" s="43"/>
      <c r="C65" s="43"/>
      <c r="D65" s="39" t="s">
        <v>82</v>
      </c>
      <c r="E65" s="41" t="s">
        <v>83</v>
      </c>
      <c r="F65" s="42" t="s">
        <v>212</v>
      </c>
      <c r="G65" s="42" t="s">
        <v>158</v>
      </c>
      <c r="H65" s="219" t="s">
        <v>213</v>
      </c>
      <c r="I65" s="219"/>
      <c r="J65" s="1"/>
      <c r="K65" s="1"/>
    </row>
    <row r="66" spans="1:11" ht="12.75">
      <c r="A66" s="1"/>
      <c r="B66" s="43"/>
      <c r="C66" s="43"/>
      <c r="D66" s="39" t="s">
        <v>163</v>
      </c>
      <c r="E66" s="41" t="s">
        <v>164</v>
      </c>
      <c r="F66" s="42" t="s">
        <v>214</v>
      </c>
      <c r="G66" s="42" t="s">
        <v>215</v>
      </c>
      <c r="H66" s="219" t="s">
        <v>216</v>
      </c>
      <c r="I66" s="219"/>
      <c r="J66" s="1"/>
      <c r="K66" s="1"/>
    </row>
    <row r="67" spans="1:11" ht="22.5">
      <c r="A67" s="1"/>
      <c r="B67" s="43"/>
      <c r="C67" s="43"/>
      <c r="D67" s="39" t="s">
        <v>87</v>
      </c>
      <c r="E67" s="41" t="s">
        <v>88</v>
      </c>
      <c r="F67" s="42" t="s">
        <v>217</v>
      </c>
      <c r="G67" s="42" t="s">
        <v>218</v>
      </c>
      <c r="H67" s="219" t="s">
        <v>219</v>
      </c>
      <c r="I67" s="219"/>
      <c r="J67" s="1"/>
      <c r="K67" s="1"/>
    </row>
    <row r="68" spans="1:11" ht="15">
      <c r="A68" s="1"/>
      <c r="B68" s="38"/>
      <c r="C68" s="39" t="s">
        <v>220</v>
      </c>
      <c r="D68" s="40"/>
      <c r="E68" s="41" t="s">
        <v>25</v>
      </c>
      <c r="F68" s="42" t="s">
        <v>221</v>
      </c>
      <c r="G68" s="42" t="s">
        <v>90</v>
      </c>
      <c r="H68" s="219" t="s">
        <v>222</v>
      </c>
      <c r="I68" s="219"/>
      <c r="J68" s="1"/>
      <c r="K68" s="1"/>
    </row>
    <row r="69" spans="1:11" ht="12.75">
      <c r="A69" s="1"/>
      <c r="B69" s="43"/>
      <c r="C69" s="43"/>
      <c r="D69" s="39" t="s">
        <v>82</v>
      </c>
      <c r="E69" s="41" t="s">
        <v>83</v>
      </c>
      <c r="F69" s="42" t="s">
        <v>223</v>
      </c>
      <c r="G69" s="42" t="s">
        <v>224</v>
      </c>
      <c r="H69" s="219" t="s">
        <v>225</v>
      </c>
      <c r="I69" s="219"/>
      <c r="J69" s="1"/>
      <c r="K69" s="1"/>
    </row>
    <row r="70" spans="1:11" ht="22.5">
      <c r="A70" s="1"/>
      <c r="B70" s="43"/>
      <c r="C70" s="43"/>
      <c r="D70" s="39" t="s">
        <v>87</v>
      </c>
      <c r="E70" s="41" t="s">
        <v>88</v>
      </c>
      <c r="F70" s="42" t="s">
        <v>73</v>
      </c>
      <c r="G70" s="42" t="s">
        <v>226</v>
      </c>
      <c r="H70" s="219" t="s">
        <v>96</v>
      </c>
      <c r="I70" s="219"/>
      <c r="J70" s="1"/>
      <c r="K70" s="1"/>
    </row>
    <row r="71" spans="1:11" ht="22.5">
      <c r="A71" s="1"/>
      <c r="B71" s="43"/>
      <c r="C71" s="43"/>
      <c r="D71" s="39" t="s">
        <v>107</v>
      </c>
      <c r="E71" s="41" t="s">
        <v>108</v>
      </c>
      <c r="F71" s="42" t="s">
        <v>30</v>
      </c>
      <c r="G71" s="42" t="s">
        <v>90</v>
      </c>
      <c r="H71" s="219" t="s">
        <v>90</v>
      </c>
      <c r="I71" s="219"/>
      <c r="J71" s="1"/>
      <c r="K71" s="1"/>
    </row>
    <row r="72" spans="1:11" ht="12.75">
      <c r="A72" s="1"/>
      <c r="B72" s="35" t="s">
        <v>227</v>
      </c>
      <c r="C72" s="35"/>
      <c r="D72" s="35"/>
      <c r="E72" s="36" t="s">
        <v>228</v>
      </c>
      <c r="F72" s="37" t="s">
        <v>229</v>
      </c>
      <c r="G72" s="37" t="s">
        <v>30</v>
      </c>
      <c r="H72" s="220" t="s">
        <v>229</v>
      </c>
      <c r="I72" s="220"/>
      <c r="J72" s="1"/>
      <c r="K72" s="1"/>
    </row>
    <row r="73" spans="1:11" ht="15">
      <c r="A73" s="1"/>
      <c r="B73" s="38"/>
      <c r="C73" s="39" t="s">
        <v>230</v>
      </c>
      <c r="D73" s="40"/>
      <c r="E73" s="41" t="s">
        <v>231</v>
      </c>
      <c r="F73" s="42" t="s">
        <v>232</v>
      </c>
      <c r="G73" s="42" t="s">
        <v>30</v>
      </c>
      <c r="H73" s="219" t="s">
        <v>232</v>
      </c>
      <c r="I73" s="219"/>
      <c r="J73" s="1"/>
      <c r="K73" s="1"/>
    </row>
    <row r="74" spans="1:11" ht="12.75">
      <c r="A74" s="1"/>
      <c r="B74" s="43"/>
      <c r="C74" s="43"/>
      <c r="D74" s="39" t="s">
        <v>82</v>
      </c>
      <c r="E74" s="41" t="s">
        <v>83</v>
      </c>
      <c r="F74" s="42" t="s">
        <v>233</v>
      </c>
      <c r="G74" s="42" t="s">
        <v>234</v>
      </c>
      <c r="H74" s="219" t="s">
        <v>235</v>
      </c>
      <c r="I74" s="219"/>
      <c r="J74" s="1"/>
      <c r="K74" s="1"/>
    </row>
    <row r="75" spans="1:11" ht="12.75">
      <c r="A75" s="1"/>
      <c r="B75" s="43"/>
      <c r="C75" s="43"/>
      <c r="D75" s="39" t="s">
        <v>236</v>
      </c>
      <c r="E75" s="41" t="s">
        <v>237</v>
      </c>
      <c r="F75" s="42" t="s">
        <v>238</v>
      </c>
      <c r="G75" s="42" t="s">
        <v>239</v>
      </c>
      <c r="H75" s="219" t="s">
        <v>240</v>
      </c>
      <c r="I75" s="219"/>
      <c r="J75" s="1"/>
      <c r="K75" s="1"/>
    </row>
    <row r="76" spans="1:11" ht="12.75">
      <c r="A76" s="1"/>
      <c r="B76" s="35" t="s">
        <v>19</v>
      </c>
      <c r="C76" s="35"/>
      <c r="D76" s="35"/>
      <c r="E76" s="36" t="s">
        <v>20</v>
      </c>
      <c r="F76" s="37" t="s">
        <v>241</v>
      </c>
      <c r="G76" s="37" t="s">
        <v>22</v>
      </c>
      <c r="H76" s="220" t="s">
        <v>242</v>
      </c>
      <c r="I76" s="220"/>
      <c r="J76" s="1"/>
      <c r="K76" s="1"/>
    </row>
    <row r="77" spans="1:11" ht="15">
      <c r="A77" s="1"/>
      <c r="B77" s="38"/>
      <c r="C77" s="39" t="s">
        <v>243</v>
      </c>
      <c r="D77" s="40"/>
      <c r="E77" s="41" t="s">
        <v>244</v>
      </c>
      <c r="F77" s="42" t="s">
        <v>245</v>
      </c>
      <c r="G77" s="42" t="s">
        <v>30</v>
      </c>
      <c r="H77" s="219" t="s">
        <v>245</v>
      </c>
      <c r="I77" s="219"/>
      <c r="J77" s="1"/>
      <c r="K77" s="1"/>
    </row>
    <row r="78" spans="1:11" ht="12.75">
      <c r="A78" s="1"/>
      <c r="B78" s="43"/>
      <c r="C78" s="43"/>
      <c r="D78" s="39" t="s">
        <v>142</v>
      </c>
      <c r="E78" s="41" t="s">
        <v>143</v>
      </c>
      <c r="F78" s="42" t="s">
        <v>246</v>
      </c>
      <c r="G78" s="42" t="s">
        <v>247</v>
      </c>
      <c r="H78" s="219" t="s">
        <v>248</v>
      </c>
      <c r="I78" s="219"/>
      <c r="J78" s="1"/>
      <c r="K78" s="1"/>
    </row>
    <row r="79" spans="1:11" ht="12.75">
      <c r="A79" s="1"/>
      <c r="B79" s="43"/>
      <c r="C79" s="43"/>
      <c r="D79" s="39" t="s">
        <v>249</v>
      </c>
      <c r="E79" s="41" t="s">
        <v>250</v>
      </c>
      <c r="F79" s="42" t="s">
        <v>30</v>
      </c>
      <c r="G79" s="42" t="s">
        <v>251</v>
      </c>
      <c r="H79" s="219" t="s">
        <v>251</v>
      </c>
      <c r="I79" s="219"/>
      <c r="J79" s="1"/>
      <c r="K79" s="1"/>
    </row>
    <row r="80" spans="1:11" ht="15">
      <c r="A80" s="1"/>
      <c r="B80" s="38"/>
      <c r="C80" s="39" t="s">
        <v>24</v>
      </c>
      <c r="D80" s="40"/>
      <c r="E80" s="41" t="s">
        <v>25</v>
      </c>
      <c r="F80" s="42" t="s">
        <v>252</v>
      </c>
      <c r="G80" s="42" t="s">
        <v>22</v>
      </c>
      <c r="H80" s="219" t="s">
        <v>253</v>
      </c>
      <c r="I80" s="219"/>
      <c r="J80" s="1"/>
      <c r="K80" s="1"/>
    </row>
    <row r="81" spans="1:11" ht="12.75">
      <c r="A81" s="1"/>
      <c r="B81" s="43"/>
      <c r="C81" s="43"/>
      <c r="D81" s="39" t="s">
        <v>51</v>
      </c>
      <c r="E81" s="41" t="s">
        <v>52</v>
      </c>
      <c r="F81" s="42" t="s">
        <v>254</v>
      </c>
      <c r="G81" s="42" t="s">
        <v>22</v>
      </c>
      <c r="H81" s="219" t="s">
        <v>255</v>
      </c>
      <c r="I81" s="219"/>
      <c r="J81" s="1"/>
      <c r="K81" s="1"/>
    </row>
    <row r="82" spans="1:11" ht="12.75">
      <c r="A82" s="1"/>
      <c r="B82" s="35" t="s">
        <v>31</v>
      </c>
      <c r="C82" s="35"/>
      <c r="D82" s="35"/>
      <c r="E82" s="36" t="s">
        <v>32</v>
      </c>
      <c r="F82" s="37" t="s">
        <v>256</v>
      </c>
      <c r="G82" s="37" t="s">
        <v>257</v>
      </c>
      <c r="H82" s="220" t="s">
        <v>258</v>
      </c>
      <c r="I82" s="220"/>
      <c r="J82" s="1"/>
      <c r="K82" s="1"/>
    </row>
    <row r="83" spans="1:11" ht="15">
      <c r="A83" s="1"/>
      <c r="B83" s="38"/>
      <c r="C83" s="39" t="s">
        <v>259</v>
      </c>
      <c r="D83" s="40"/>
      <c r="E83" s="41" t="s">
        <v>260</v>
      </c>
      <c r="F83" s="42" t="s">
        <v>261</v>
      </c>
      <c r="G83" s="42" t="s">
        <v>262</v>
      </c>
      <c r="H83" s="219" t="s">
        <v>263</v>
      </c>
      <c r="I83" s="219"/>
      <c r="J83" s="1"/>
      <c r="K83" s="1"/>
    </row>
    <row r="84" spans="1:11" ht="12.75">
      <c r="A84" s="1"/>
      <c r="B84" s="43"/>
      <c r="C84" s="43"/>
      <c r="D84" s="39" t="s">
        <v>142</v>
      </c>
      <c r="E84" s="41" t="s">
        <v>143</v>
      </c>
      <c r="F84" s="42" t="s">
        <v>264</v>
      </c>
      <c r="G84" s="42" t="s">
        <v>169</v>
      </c>
      <c r="H84" s="219" t="s">
        <v>265</v>
      </c>
      <c r="I84" s="219"/>
      <c r="J84" s="1"/>
      <c r="K84" s="1"/>
    </row>
    <row r="85" spans="1:11" ht="12.75">
      <c r="A85" s="1"/>
      <c r="B85" s="43"/>
      <c r="C85" s="43"/>
      <c r="D85" s="39" t="s">
        <v>147</v>
      </c>
      <c r="E85" s="41" t="s">
        <v>148</v>
      </c>
      <c r="F85" s="42" t="s">
        <v>266</v>
      </c>
      <c r="G85" s="42" t="s">
        <v>74</v>
      </c>
      <c r="H85" s="219" t="s">
        <v>267</v>
      </c>
      <c r="I85" s="219"/>
      <c r="J85" s="1"/>
      <c r="K85" s="1"/>
    </row>
    <row r="86" spans="1:11" ht="12.75">
      <c r="A86" s="1"/>
      <c r="B86" s="43"/>
      <c r="C86" s="43"/>
      <c r="D86" s="39" t="s">
        <v>152</v>
      </c>
      <c r="E86" s="41" t="s">
        <v>153</v>
      </c>
      <c r="F86" s="42" t="s">
        <v>268</v>
      </c>
      <c r="G86" s="42" t="s">
        <v>269</v>
      </c>
      <c r="H86" s="219" t="s">
        <v>270</v>
      </c>
      <c r="I86" s="219"/>
      <c r="J86" s="1"/>
      <c r="K86" s="1"/>
    </row>
    <row r="87" spans="1:11" ht="15">
      <c r="A87" s="1"/>
      <c r="B87" s="38"/>
      <c r="C87" s="39" t="s">
        <v>34</v>
      </c>
      <c r="D87" s="40"/>
      <c r="E87" s="41" t="s">
        <v>35</v>
      </c>
      <c r="F87" s="42" t="s">
        <v>30</v>
      </c>
      <c r="G87" s="42" t="s">
        <v>33</v>
      </c>
      <c r="H87" s="219" t="s">
        <v>33</v>
      </c>
      <c r="I87" s="219"/>
      <c r="J87" s="1"/>
      <c r="K87" s="1"/>
    </row>
    <row r="88" spans="1:11" ht="12.75">
      <c r="A88" s="1"/>
      <c r="B88" s="43"/>
      <c r="C88" s="43"/>
      <c r="D88" s="39" t="s">
        <v>271</v>
      </c>
      <c r="E88" s="41" t="s">
        <v>272</v>
      </c>
      <c r="F88" s="42" t="s">
        <v>30</v>
      </c>
      <c r="G88" s="42" t="s">
        <v>33</v>
      </c>
      <c r="H88" s="219" t="s">
        <v>33</v>
      </c>
      <c r="I88" s="219"/>
      <c r="J88" s="1"/>
      <c r="K88" s="1"/>
    </row>
    <row r="89" spans="1:11" ht="22.5">
      <c r="A89" s="1"/>
      <c r="B89" s="35" t="s">
        <v>273</v>
      </c>
      <c r="C89" s="35"/>
      <c r="D89" s="35"/>
      <c r="E89" s="36" t="s">
        <v>274</v>
      </c>
      <c r="F89" s="37" t="s">
        <v>275</v>
      </c>
      <c r="G89" s="124" t="s">
        <v>471</v>
      </c>
      <c r="H89" s="227" t="s">
        <v>472</v>
      </c>
      <c r="I89" s="220"/>
      <c r="J89" s="1"/>
      <c r="K89" s="1"/>
    </row>
    <row r="90" spans="1:11" ht="15">
      <c r="A90" s="1"/>
      <c r="B90" s="38"/>
      <c r="C90" s="39" t="s">
        <v>276</v>
      </c>
      <c r="D90" s="40"/>
      <c r="E90" s="41" t="s">
        <v>277</v>
      </c>
      <c r="F90" s="42" t="s">
        <v>278</v>
      </c>
      <c r="G90" s="42" t="s">
        <v>279</v>
      </c>
      <c r="H90" s="219" t="s">
        <v>280</v>
      </c>
      <c r="I90" s="219"/>
      <c r="J90" s="1"/>
      <c r="K90" s="1"/>
    </row>
    <row r="91" spans="1:11" ht="12.75">
      <c r="A91" s="1"/>
      <c r="B91" s="43"/>
      <c r="C91" s="43"/>
      <c r="D91" s="39" t="s">
        <v>82</v>
      </c>
      <c r="E91" s="41" t="s">
        <v>83</v>
      </c>
      <c r="F91" s="42" t="s">
        <v>281</v>
      </c>
      <c r="G91" s="42" t="s">
        <v>279</v>
      </c>
      <c r="H91" s="219" t="s">
        <v>282</v>
      </c>
      <c r="I91" s="219"/>
      <c r="J91" s="1"/>
      <c r="K91" s="1"/>
    </row>
    <row r="92" spans="1:11" ht="15">
      <c r="A92" s="1"/>
      <c r="B92" s="38"/>
      <c r="C92" s="39" t="s">
        <v>283</v>
      </c>
      <c r="D92" s="40"/>
      <c r="E92" s="41" t="s">
        <v>284</v>
      </c>
      <c r="F92" s="42" t="s">
        <v>285</v>
      </c>
      <c r="G92" s="42" t="s">
        <v>286</v>
      </c>
      <c r="H92" s="219" t="s">
        <v>287</v>
      </c>
      <c r="I92" s="219"/>
      <c r="J92" s="1"/>
      <c r="K92" s="1"/>
    </row>
    <row r="93" spans="1:11" ht="12.75">
      <c r="A93" s="1"/>
      <c r="B93" s="43"/>
      <c r="C93" s="43"/>
      <c r="D93" s="39" t="s">
        <v>51</v>
      </c>
      <c r="E93" s="41" t="s">
        <v>52</v>
      </c>
      <c r="F93" s="42" t="s">
        <v>288</v>
      </c>
      <c r="G93" s="42" t="s">
        <v>286</v>
      </c>
      <c r="H93" s="219" t="s">
        <v>289</v>
      </c>
      <c r="I93" s="219"/>
      <c r="J93" s="1"/>
      <c r="K93" s="1"/>
    </row>
    <row r="94" spans="1:11" ht="15">
      <c r="A94" s="1"/>
      <c r="B94" s="38"/>
      <c r="C94" s="39" t="s">
        <v>290</v>
      </c>
      <c r="D94" s="40"/>
      <c r="E94" s="41" t="s">
        <v>291</v>
      </c>
      <c r="F94" s="42" t="s">
        <v>292</v>
      </c>
      <c r="G94" s="42" t="s">
        <v>293</v>
      </c>
      <c r="H94" s="219" t="s">
        <v>294</v>
      </c>
      <c r="I94" s="219"/>
      <c r="J94" s="1"/>
      <c r="K94" s="1"/>
    </row>
    <row r="95" spans="1:11" ht="45">
      <c r="A95" s="1"/>
      <c r="B95" s="43"/>
      <c r="C95" s="43"/>
      <c r="D95" s="39" t="s">
        <v>295</v>
      </c>
      <c r="E95" s="41" t="s">
        <v>296</v>
      </c>
      <c r="F95" s="42" t="s">
        <v>297</v>
      </c>
      <c r="G95" s="42" t="s">
        <v>293</v>
      </c>
      <c r="H95" s="219" t="s">
        <v>298</v>
      </c>
      <c r="I95" s="219"/>
      <c r="J95" s="1"/>
      <c r="K95" s="1"/>
    </row>
    <row r="96" spans="1:11" ht="15">
      <c r="A96" s="1"/>
      <c r="B96" s="38"/>
      <c r="C96" s="39" t="s">
        <v>299</v>
      </c>
      <c r="D96" s="40"/>
      <c r="E96" s="41" t="s">
        <v>25</v>
      </c>
      <c r="F96" s="42" t="s">
        <v>300</v>
      </c>
      <c r="G96" s="123" t="s">
        <v>469</v>
      </c>
      <c r="H96" s="226" t="s">
        <v>470</v>
      </c>
      <c r="I96" s="219"/>
      <c r="J96" s="1"/>
      <c r="K96" s="1"/>
    </row>
    <row r="97" spans="1:11" ht="12.75">
      <c r="A97" s="1"/>
      <c r="B97" s="43"/>
      <c r="C97" s="43"/>
      <c r="D97" s="39" t="s">
        <v>249</v>
      </c>
      <c r="E97" s="41" t="s">
        <v>250</v>
      </c>
      <c r="F97" s="42" t="s">
        <v>63</v>
      </c>
      <c r="G97" s="42" t="s">
        <v>226</v>
      </c>
      <c r="H97" s="219" t="s">
        <v>301</v>
      </c>
      <c r="I97" s="219"/>
      <c r="J97" s="1"/>
      <c r="K97" s="1"/>
    </row>
    <row r="98" spans="1:11" ht="12.75">
      <c r="A98" s="1"/>
      <c r="B98" s="43"/>
      <c r="C98" s="43"/>
      <c r="D98" s="39" t="s">
        <v>82</v>
      </c>
      <c r="E98" s="41" t="s">
        <v>83</v>
      </c>
      <c r="F98" s="42" t="s">
        <v>302</v>
      </c>
      <c r="G98" s="42" t="s">
        <v>303</v>
      </c>
      <c r="H98" s="219" t="s">
        <v>304</v>
      </c>
      <c r="I98" s="219"/>
      <c r="J98" s="1"/>
      <c r="K98" s="1"/>
    </row>
    <row r="99" spans="1:11" ht="12.75">
      <c r="A99" s="1"/>
      <c r="B99" s="43"/>
      <c r="C99" s="43"/>
      <c r="D99" s="39" t="s">
        <v>48</v>
      </c>
      <c r="E99" s="41" t="s">
        <v>49</v>
      </c>
      <c r="F99" s="42" t="s">
        <v>305</v>
      </c>
      <c r="G99" s="42" t="s">
        <v>306</v>
      </c>
      <c r="H99" s="219" t="s">
        <v>307</v>
      </c>
      <c r="I99" s="219"/>
      <c r="J99" s="1"/>
      <c r="K99" s="1"/>
    </row>
    <row r="100" spans="1:11" ht="12.75">
      <c r="A100" s="1"/>
      <c r="B100" s="43"/>
      <c r="C100" s="43"/>
      <c r="D100" s="39" t="s">
        <v>51</v>
      </c>
      <c r="E100" s="41" t="s">
        <v>52</v>
      </c>
      <c r="F100" s="42" t="s">
        <v>308</v>
      </c>
      <c r="G100" s="123" t="s">
        <v>293</v>
      </c>
      <c r="H100" s="226" t="s">
        <v>468</v>
      </c>
      <c r="I100" s="219"/>
      <c r="J100" s="1"/>
      <c r="K100" s="1"/>
    </row>
    <row r="101" spans="1:11" ht="22.5">
      <c r="A101" s="1"/>
      <c r="B101" s="35" t="s">
        <v>309</v>
      </c>
      <c r="C101" s="35"/>
      <c r="D101" s="35"/>
      <c r="E101" s="36" t="s">
        <v>310</v>
      </c>
      <c r="F101" s="37" t="s">
        <v>311</v>
      </c>
      <c r="G101" s="37" t="s">
        <v>312</v>
      </c>
      <c r="H101" s="220" t="s">
        <v>313</v>
      </c>
      <c r="I101" s="220"/>
      <c r="J101" s="1"/>
      <c r="K101" s="1"/>
    </row>
    <row r="102" spans="1:11" ht="15">
      <c r="A102" s="1"/>
      <c r="B102" s="38"/>
      <c r="C102" s="39" t="s">
        <v>314</v>
      </c>
      <c r="D102" s="40"/>
      <c r="E102" s="41" t="s">
        <v>315</v>
      </c>
      <c r="F102" s="42" t="s">
        <v>316</v>
      </c>
      <c r="G102" s="42" t="s">
        <v>251</v>
      </c>
      <c r="H102" s="219" t="s">
        <v>317</v>
      </c>
      <c r="I102" s="219"/>
      <c r="J102" s="1"/>
      <c r="K102" s="1"/>
    </row>
    <row r="103" spans="1:11" ht="22.5">
      <c r="A103" s="1"/>
      <c r="B103" s="43"/>
      <c r="C103" s="43"/>
      <c r="D103" s="39" t="s">
        <v>318</v>
      </c>
      <c r="E103" s="41" t="s">
        <v>319</v>
      </c>
      <c r="F103" s="42" t="s">
        <v>316</v>
      </c>
      <c r="G103" s="42" t="s">
        <v>251</v>
      </c>
      <c r="H103" s="219" t="s">
        <v>317</v>
      </c>
      <c r="I103" s="219"/>
      <c r="J103" s="1"/>
      <c r="K103" s="1"/>
    </row>
    <row r="104" spans="1:11" ht="15">
      <c r="A104" s="1"/>
      <c r="B104" s="38"/>
      <c r="C104" s="39" t="s">
        <v>320</v>
      </c>
      <c r="D104" s="40"/>
      <c r="E104" s="41" t="s">
        <v>25</v>
      </c>
      <c r="F104" s="42" t="s">
        <v>30</v>
      </c>
      <c r="G104" s="42" t="s">
        <v>321</v>
      </c>
      <c r="H104" s="219" t="s">
        <v>321</v>
      </c>
      <c r="I104" s="219"/>
      <c r="J104" s="1"/>
      <c r="K104" s="1"/>
    </row>
    <row r="105" spans="1:11" ht="12.75">
      <c r="A105" s="1"/>
      <c r="B105" s="43"/>
      <c r="C105" s="43"/>
      <c r="D105" s="39" t="s">
        <v>147</v>
      </c>
      <c r="E105" s="41" t="s">
        <v>148</v>
      </c>
      <c r="F105" s="42" t="s">
        <v>30</v>
      </c>
      <c r="G105" s="42" t="s">
        <v>322</v>
      </c>
      <c r="H105" s="219" t="s">
        <v>322</v>
      </c>
      <c r="I105" s="219"/>
      <c r="J105" s="1"/>
      <c r="K105" s="1"/>
    </row>
    <row r="106" spans="1:11" ht="12.75">
      <c r="A106" s="1"/>
      <c r="B106" s="43"/>
      <c r="C106" s="43"/>
      <c r="D106" s="39" t="s">
        <v>152</v>
      </c>
      <c r="E106" s="41" t="s">
        <v>153</v>
      </c>
      <c r="F106" s="42" t="s">
        <v>30</v>
      </c>
      <c r="G106" s="42" t="s">
        <v>323</v>
      </c>
      <c r="H106" s="219" t="s">
        <v>323</v>
      </c>
      <c r="I106" s="219"/>
      <c r="J106" s="1"/>
      <c r="K106" s="1"/>
    </row>
    <row r="107" spans="1:11" ht="12.75">
      <c r="A107" s="1"/>
      <c r="B107" s="43"/>
      <c r="C107" s="43"/>
      <c r="D107" s="39" t="s">
        <v>249</v>
      </c>
      <c r="E107" s="41" t="s">
        <v>250</v>
      </c>
      <c r="F107" s="42" t="s">
        <v>30</v>
      </c>
      <c r="G107" s="42" t="s">
        <v>324</v>
      </c>
      <c r="H107" s="219" t="s">
        <v>324</v>
      </c>
      <c r="I107" s="219"/>
      <c r="J107" s="1"/>
      <c r="K107" s="1"/>
    </row>
    <row r="108" spans="1:11" ht="12.75">
      <c r="A108" s="1"/>
      <c r="B108" s="43"/>
      <c r="C108" s="43"/>
      <c r="D108" s="39" t="s">
        <v>82</v>
      </c>
      <c r="E108" s="41" t="s">
        <v>83</v>
      </c>
      <c r="F108" s="42" t="s">
        <v>30</v>
      </c>
      <c r="G108" s="42" t="s">
        <v>325</v>
      </c>
      <c r="H108" s="219" t="s">
        <v>325</v>
      </c>
      <c r="I108" s="219"/>
      <c r="J108" s="1"/>
      <c r="K108" s="1"/>
    </row>
    <row r="109" spans="1:11" ht="12.75">
      <c r="A109" s="1"/>
      <c r="B109" s="43"/>
      <c r="C109" s="43"/>
      <c r="D109" s="39" t="s">
        <v>326</v>
      </c>
      <c r="E109" s="41" t="s">
        <v>327</v>
      </c>
      <c r="F109" s="42" t="s">
        <v>30</v>
      </c>
      <c r="G109" s="42" t="s">
        <v>328</v>
      </c>
      <c r="H109" s="219" t="s">
        <v>328</v>
      </c>
      <c r="I109" s="219"/>
      <c r="J109" s="1"/>
      <c r="K109" s="1"/>
    </row>
    <row r="110" spans="1:11" ht="12.75">
      <c r="A110" s="1"/>
      <c r="B110" s="43"/>
      <c r="C110" s="43"/>
      <c r="D110" s="39" t="s">
        <v>48</v>
      </c>
      <c r="E110" s="41" t="s">
        <v>49</v>
      </c>
      <c r="F110" s="42" t="s">
        <v>30</v>
      </c>
      <c r="G110" s="42" t="s">
        <v>226</v>
      </c>
      <c r="H110" s="219" t="s">
        <v>226</v>
      </c>
      <c r="I110" s="219"/>
      <c r="J110" s="1"/>
      <c r="K110" s="1"/>
    </row>
    <row r="111" spans="1:11" ht="12.75">
      <c r="A111" s="1"/>
      <c r="B111" s="43"/>
      <c r="C111" s="43"/>
      <c r="D111" s="39" t="s">
        <v>51</v>
      </c>
      <c r="E111" s="41" t="s">
        <v>52</v>
      </c>
      <c r="F111" s="42" t="s">
        <v>30</v>
      </c>
      <c r="G111" s="42" t="s">
        <v>329</v>
      </c>
      <c r="H111" s="219" t="s">
        <v>329</v>
      </c>
      <c r="I111" s="219"/>
      <c r="J111" s="1"/>
      <c r="K111" s="1"/>
    </row>
    <row r="112" spans="1:11" ht="12.75">
      <c r="A112" s="1"/>
      <c r="B112" s="35" t="s">
        <v>330</v>
      </c>
      <c r="C112" s="35"/>
      <c r="D112" s="35"/>
      <c r="E112" s="36" t="s">
        <v>331</v>
      </c>
      <c r="F112" s="37" t="s">
        <v>332</v>
      </c>
      <c r="G112" s="124" t="s">
        <v>618</v>
      </c>
      <c r="H112" s="227" t="s">
        <v>619</v>
      </c>
      <c r="I112" s="220"/>
      <c r="J112" s="1"/>
      <c r="K112" s="1"/>
    </row>
    <row r="113" spans="1:11" ht="15">
      <c r="A113" s="1"/>
      <c r="B113" s="38"/>
      <c r="C113" s="39" t="s">
        <v>333</v>
      </c>
      <c r="D113" s="40"/>
      <c r="E113" s="41" t="s">
        <v>25</v>
      </c>
      <c r="F113" s="42" t="s">
        <v>332</v>
      </c>
      <c r="G113" s="123" t="s">
        <v>618</v>
      </c>
      <c r="H113" s="226" t="s">
        <v>619</v>
      </c>
      <c r="I113" s="219"/>
      <c r="J113" s="1"/>
      <c r="K113" s="1"/>
    </row>
    <row r="114" spans="1:11" ht="12.75">
      <c r="A114" s="1"/>
      <c r="B114" s="43"/>
      <c r="C114" s="43"/>
      <c r="D114" s="39" t="s">
        <v>51</v>
      </c>
      <c r="E114" s="41" t="s">
        <v>52</v>
      </c>
      <c r="F114" s="42" t="s">
        <v>281</v>
      </c>
      <c r="G114" s="42" t="s">
        <v>334</v>
      </c>
      <c r="H114" s="219" t="s">
        <v>335</v>
      </c>
      <c r="I114" s="219"/>
      <c r="J114" s="1"/>
      <c r="K114" s="1"/>
    </row>
    <row r="115" spans="1:11" ht="22.5">
      <c r="A115" s="1"/>
      <c r="B115" s="43"/>
      <c r="C115" s="43"/>
      <c r="D115" s="39" t="s">
        <v>336</v>
      </c>
      <c r="E115" s="41" t="s">
        <v>56</v>
      </c>
      <c r="F115" s="42" t="s">
        <v>337</v>
      </c>
      <c r="G115" s="123" t="s">
        <v>616</v>
      </c>
      <c r="H115" s="226" t="s">
        <v>617</v>
      </c>
      <c r="I115" s="219"/>
      <c r="J115" s="1"/>
      <c r="K115" s="1"/>
    </row>
    <row r="116" spans="1:11" ht="15">
      <c r="A116" s="1"/>
      <c r="B116" s="228"/>
      <c r="C116" s="228"/>
      <c r="D116" s="228"/>
      <c r="E116" s="215"/>
      <c r="F116" s="215"/>
      <c r="G116" s="215"/>
      <c r="H116" s="215"/>
      <c r="I116" s="215"/>
      <c r="J116" s="215"/>
      <c r="K116" s="1"/>
    </row>
    <row r="117" spans="1:11" ht="12.75">
      <c r="A117" s="1"/>
      <c r="B117" s="229" t="s">
        <v>38</v>
      </c>
      <c r="C117" s="229"/>
      <c r="D117" s="229"/>
      <c r="E117" s="229"/>
      <c r="F117" s="51" t="s">
        <v>338</v>
      </c>
      <c r="G117" s="191" t="s">
        <v>620</v>
      </c>
      <c r="H117" s="230" t="s">
        <v>621</v>
      </c>
      <c r="I117" s="231"/>
      <c r="J117" s="1"/>
      <c r="K117" s="1"/>
    </row>
    <row r="118" spans="1:11" ht="12.75">
      <c r="A118" s="215"/>
      <c r="B118" s="215"/>
      <c r="C118" s="215"/>
      <c r="D118" s="215"/>
      <c r="E118" s="215"/>
      <c r="F118" s="215"/>
      <c r="G118" s="215"/>
      <c r="H118" s="215"/>
      <c r="I118" s="215"/>
      <c r="J118" s="215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53" t="s">
        <v>355</v>
      </c>
      <c r="G121" s="53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53"/>
      <c r="G122" s="53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53"/>
      <c r="G123" s="53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53" t="s">
        <v>408</v>
      </c>
      <c r="G124" s="53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</sheetData>
  <mergeCells count="113">
    <mergeCell ref="B8:G8"/>
    <mergeCell ref="B10:F10"/>
    <mergeCell ref="G10:J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8:I108"/>
    <mergeCell ref="H109:I109"/>
    <mergeCell ref="H102:I102"/>
    <mergeCell ref="H103:I103"/>
    <mergeCell ref="H104:I104"/>
    <mergeCell ref="H105:I105"/>
    <mergeCell ref="A118:J118"/>
    <mergeCell ref="B116:D116"/>
    <mergeCell ref="E116:J116"/>
    <mergeCell ref="B117:E117"/>
    <mergeCell ref="H117:I117"/>
    <mergeCell ref="H44:I44"/>
    <mergeCell ref="H62:I62"/>
    <mergeCell ref="H114:I114"/>
    <mergeCell ref="H115:I115"/>
    <mergeCell ref="H110:I110"/>
    <mergeCell ref="H111:I111"/>
    <mergeCell ref="H112:I112"/>
    <mergeCell ref="H113:I113"/>
    <mergeCell ref="H106:I106"/>
    <mergeCell ref="H107:I107"/>
  </mergeCells>
  <printOptions/>
  <pageMargins left="0.75" right="0.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B41" sqref="B41"/>
    </sheetView>
  </sheetViews>
  <sheetFormatPr defaultColWidth="9.140625" defaultRowHeight="12.75"/>
  <cols>
    <col min="1" max="1" width="8.57421875" style="0" customWidth="1"/>
    <col min="2" max="2" width="40.00390625" style="0" customWidth="1"/>
    <col min="3" max="3" width="13.8515625" style="0" customWidth="1"/>
    <col min="5" max="5" width="14.421875" style="0" customWidth="1"/>
  </cols>
  <sheetData>
    <row r="1" spans="1:3" ht="12.75">
      <c r="A1" s="58"/>
      <c r="B1" s="53" t="s">
        <v>432</v>
      </c>
      <c r="C1" s="58"/>
    </row>
    <row r="2" spans="1:3" ht="12.75">
      <c r="A2" s="58"/>
      <c r="B2" s="53" t="s">
        <v>457</v>
      </c>
      <c r="C2" s="58"/>
    </row>
    <row r="3" spans="1:3" ht="12.75">
      <c r="A3" s="58"/>
      <c r="B3" s="53" t="s">
        <v>433</v>
      </c>
      <c r="C3" s="58"/>
    </row>
    <row r="4" spans="1:3" ht="12.75">
      <c r="A4" s="58"/>
      <c r="B4" s="53" t="s">
        <v>458</v>
      </c>
      <c r="C4" s="58"/>
    </row>
    <row r="5" spans="1:3" ht="12.75">
      <c r="A5" s="58"/>
      <c r="B5" s="58"/>
      <c r="C5" s="58"/>
    </row>
    <row r="6" spans="1:3" ht="12.75">
      <c r="A6" s="58"/>
      <c r="B6" s="58"/>
      <c r="C6" s="58"/>
    </row>
    <row r="7" spans="1:3" ht="12.75">
      <c r="A7" s="58"/>
      <c r="B7" s="58"/>
      <c r="C7" s="58"/>
    </row>
    <row r="8" spans="1:3" ht="12.75">
      <c r="A8" s="58"/>
      <c r="B8" s="63" t="s">
        <v>459</v>
      </c>
      <c r="C8" s="58"/>
    </row>
    <row r="9" spans="1:5" ht="12.75">
      <c r="A9" s="235" t="s">
        <v>456</v>
      </c>
      <c r="B9" s="236"/>
      <c r="C9" s="236"/>
      <c r="D9" s="236"/>
      <c r="E9" s="236"/>
    </row>
    <row r="10" spans="1:5" ht="12.75">
      <c r="A10" s="84"/>
      <c r="B10" s="85"/>
      <c r="C10" s="85"/>
      <c r="D10" s="85"/>
      <c r="E10" s="85"/>
    </row>
    <row r="11" spans="1:3" ht="12.75">
      <c r="A11" s="58"/>
      <c r="B11" s="58"/>
      <c r="C11" s="58"/>
    </row>
    <row r="12" spans="1:3" ht="12.75">
      <c r="A12" s="64" t="s">
        <v>434</v>
      </c>
      <c r="B12" s="64"/>
      <c r="C12" s="61"/>
    </row>
    <row r="13" spans="1:5" ht="12.75">
      <c r="A13" s="65" t="s">
        <v>435</v>
      </c>
      <c r="B13" s="66" t="s">
        <v>436</v>
      </c>
      <c r="C13" s="66" t="s">
        <v>362</v>
      </c>
      <c r="D13" s="10" t="s">
        <v>455</v>
      </c>
      <c r="E13" s="10" t="s">
        <v>351</v>
      </c>
    </row>
    <row r="14" spans="1:5" ht="12.75">
      <c r="A14" s="65">
        <v>80101</v>
      </c>
      <c r="B14" s="67" t="s">
        <v>437</v>
      </c>
      <c r="C14" s="68">
        <v>440293</v>
      </c>
      <c r="D14" s="82">
        <v>16554</v>
      </c>
      <c r="E14" s="82">
        <f>C14+D14</f>
        <v>456847</v>
      </c>
    </row>
    <row r="15" spans="1:5" ht="12.75">
      <c r="A15" s="65">
        <v>80104</v>
      </c>
      <c r="B15" s="69" t="s">
        <v>438</v>
      </c>
      <c r="C15" s="68">
        <v>140000</v>
      </c>
      <c r="D15" s="82"/>
      <c r="E15" s="82">
        <f>C15</f>
        <v>140000</v>
      </c>
    </row>
    <row r="16" spans="1:5" ht="24.75" customHeight="1">
      <c r="A16" s="70" t="s">
        <v>439</v>
      </c>
      <c r="B16" s="67" t="s">
        <v>440</v>
      </c>
      <c r="C16" s="68">
        <v>569819</v>
      </c>
      <c r="D16" s="82">
        <v>2900</v>
      </c>
      <c r="E16" s="82">
        <f>C16+D16</f>
        <v>572719</v>
      </c>
    </row>
    <row r="17" spans="1:3" ht="12.75">
      <c r="A17" s="71"/>
      <c r="B17" s="72"/>
      <c r="C17" s="73"/>
    </row>
    <row r="18" spans="1:3" ht="12.75">
      <c r="A18" s="61"/>
      <c r="B18" s="72"/>
      <c r="C18" s="73"/>
    </row>
    <row r="19" spans="1:3" ht="12.75">
      <c r="A19" s="74" t="s">
        <v>441</v>
      </c>
      <c r="B19" s="75"/>
      <c r="C19" s="73"/>
    </row>
    <row r="20" spans="1:5" ht="12.75">
      <c r="A20" s="65">
        <v>90017</v>
      </c>
      <c r="B20" s="76" t="s">
        <v>442</v>
      </c>
      <c r="C20" s="68">
        <v>667488</v>
      </c>
      <c r="D20" s="10"/>
      <c r="E20" s="82">
        <f>C20</f>
        <v>667488</v>
      </c>
    </row>
    <row r="21" spans="1:3" ht="12.75">
      <c r="A21" s="61"/>
      <c r="B21" s="72"/>
      <c r="C21" s="73"/>
    </row>
    <row r="22" spans="1:3" ht="12.75">
      <c r="A22" s="61"/>
      <c r="B22" s="72"/>
      <c r="C22" s="73"/>
    </row>
    <row r="23" spans="1:3" ht="12.75">
      <c r="A23" s="61"/>
      <c r="B23" s="72"/>
      <c r="C23" s="73"/>
    </row>
    <row r="24" spans="1:3" ht="12.75">
      <c r="A24" s="64" t="s">
        <v>443</v>
      </c>
      <c r="B24" s="61"/>
      <c r="C24" s="73"/>
    </row>
    <row r="25" spans="1:5" ht="30.75" customHeight="1">
      <c r="A25" s="86" t="s">
        <v>444</v>
      </c>
      <c r="B25" s="237" t="s">
        <v>445</v>
      </c>
      <c r="C25" s="237"/>
      <c r="D25" s="208"/>
      <c r="E25" s="208"/>
    </row>
    <row r="26" spans="1:5" ht="12.75">
      <c r="A26" s="65">
        <v>80104</v>
      </c>
      <c r="B26" s="65" t="s">
        <v>446</v>
      </c>
      <c r="C26" s="77">
        <v>38500</v>
      </c>
      <c r="D26" s="81"/>
      <c r="E26" s="82">
        <f>C26</f>
        <v>38500</v>
      </c>
    </row>
    <row r="27" spans="1:5" ht="12.75">
      <c r="A27" s="65">
        <v>80105</v>
      </c>
      <c r="B27" s="65" t="s">
        <v>447</v>
      </c>
      <c r="C27" s="77">
        <v>11880</v>
      </c>
      <c r="D27" s="82">
        <v>3442</v>
      </c>
      <c r="E27" s="82">
        <f>C27+D27</f>
        <v>15322</v>
      </c>
    </row>
    <row r="28" spans="1:5" ht="12.75">
      <c r="A28" s="65">
        <v>90095</v>
      </c>
      <c r="B28" s="65" t="s">
        <v>448</v>
      </c>
      <c r="C28" s="77">
        <v>30000</v>
      </c>
      <c r="D28" s="81"/>
      <c r="E28" s="82">
        <f>C28</f>
        <v>30000</v>
      </c>
    </row>
    <row r="29" spans="1:5" ht="12.75">
      <c r="A29" s="61"/>
      <c r="B29" s="61"/>
      <c r="C29" s="90"/>
      <c r="D29" s="87"/>
      <c r="E29" s="88"/>
    </row>
    <row r="30" spans="1:5" ht="12.75">
      <c r="A30" s="61"/>
      <c r="B30" s="61"/>
      <c r="C30" s="91"/>
      <c r="D30" s="83"/>
      <c r="E30" s="83"/>
    </row>
    <row r="31" spans="1:5" ht="24" customHeight="1">
      <c r="A31" s="89" t="s">
        <v>449</v>
      </c>
      <c r="B31" s="237" t="s">
        <v>450</v>
      </c>
      <c r="C31" s="237"/>
      <c r="D31" s="208"/>
      <c r="E31" s="208"/>
    </row>
    <row r="32" spans="1:5" ht="24">
      <c r="A32" s="65">
        <v>80195</v>
      </c>
      <c r="B32" s="70" t="s">
        <v>451</v>
      </c>
      <c r="C32" s="78">
        <v>10000</v>
      </c>
      <c r="D32" s="10"/>
      <c r="E32" s="82">
        <f>C32</f>
        <v>10000</v>
      </c>
    </row>
    <row r="33" spans="1:5" ht="12.75">
      <c r="A33" s="65">
        <v>92695</v>
      </c>
      <c r="B33" s="65" t="s">
        <v>452</v>
      </c>
      <c r="C33" s="77">
        <v>84000</v>
      </c>
      <c r="D33" s="10"/>
      <c r="E33" s="82">
        <f>C33</f>
        <v>84000</v>
      </c>
    </row>
    <row r="34" spans="1:3" ht="12.75">
      <c r="A34" s="61"/>
      <c r="B34" s="61"/>
      <c r="C34" s="61"/>
    </row>
    <row r="35" spans="1:5" ht="12.75">
      <c r="A35" s="61"/>
      <c r="B35" s="79" t="s">
        <v>352</v>
      </c>
      <c r="C35" s="80">
        <f>C14+C15+C16+C20+C26+C27+C28+C32+C33</f>
        <v>1991980</v>
      </c>
      <c r="D35" s="80">
        <f>D14+D15+D16+D20+D26+D27+D28+D32+D33</f>
        <v>22896</v>
      </c>
      <c r="E35" s="80">
        <f>E14+E15+E16+E20+E26+E27+E28+E32+E33</f>
        <v>2014876</v>
      </c>
    </row>
    <row r="36" spans="1:3" ht="12.75">
      <c r="A36" s="61"/>
      <c r="B36" s="61"/>
      <c r="C36" s="61"/>
    </row>
    <row r="37" spans="1:3" ht="12.75">
      <c r="A37" s="61"/>
      <c r="B37" s="61"/>
      <c r="C37" s="61"/>
    </row>
    <row r="38" spans="1:3" ht="12.75">
      <c r="A38" s="58"/>
      <c r="B38" s="58"/>
      <c r="C38" s="58"/>
    </row>
    <row r="39" spans="1:3" ht="12.75">
      <c r="A39" s="58"/>
      <c r="B39" s="53" t="s">
        <v>453</v>
      </c>
      <c r="C39" s="58"/>
    </row>
    <row r="40" spans="1:3" ht="12.75">
      <c r="A40" s="58"/>
      <c r="B40" s="53"/>
      <c r="C40" s="58"/>
    </row>
    <row r="41" spans="1:3" ht="12.75">
      <c r="A41" s="58"/>
      <c r="B41" s="53" t="s">
        <v>454</v>
      </c>
      <c r="C41" s="58"/>
    </row>
    <row r="42" spans="1:3" ht="12.75">
      <c r="A42" s="58"/>
      <c r="B42" s="58"/>
      <c r="C42" s="58"/>
    </row>
    <row r="43" spans="1:3" ht="12.75">
      <c r="A43" s="58"/>
      <c r="B43" s="58"/>
      <c r="C43" s="58"/>
    </row>
    <row r="44" spans="1:3" ht="12.75">
      <c r="A44" s="58"/>
      <c r="B44" s="58"/>
      <c r="C44" s="58"/>
    </row>
    <row r="45" spans="1:3" ht="12.75">
      <c r="A45" s="58"/>
      <c r="B45" s="58"/>
      <c r="C45" s="58"/>
    </row>
    <row r="46" spans="1:3" ht="12.75">
      <c r="A46" s="58"/>
      <c r="B46" s="58"/>
      <c r="C46" s="58"/>
    </row>
  </sheetData>
  <mergeCells count="3">
    <mergeCell ref="A9:E9"/>
    <mergeCell ref="B25:E25"/>
    <mergeCell ref="B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41">
      <selection activeCell="B53" sqref="B53"/>
    </sheetView>
  </sheetViews>
  <sheetFormatPr defaultColWidth="9.140625" defaultRowHeight="12.75"/>
  <cols>
    <col min="1" max="1" width="6.57421875" style="0" customWidth="1"/>
    <col min="2" max="2" width="42.8515625" style="0" customWidth="1"/>
    <col min="3" max="3" width="11.8515625" style="0" hidden="1" customWidth="1"/>
    <col min="4" max="4" width="12.7109375" style="0" hidden="1" customWidth="1"/>
    <col min="5" max="5" width="13.7109375" style="0" customWidth="1"/>
    <col min="6" max="6" width="11.00390625" style="0" customWidth="1"/>
    <col min="7" max="7" width="13.00390625" style="0" customWidth="1"/>
  </cols>
  <sheetData>
    <row r="1" spans="2:7" ht="12.75">
      <c r="B1" s="4" t="s">
        <v>460</v>
      </c>
      <c r="C1" s="4"/>
      <c r="D1" s="7"/>
      <c r="G1" s="7"/>
    </row>
    <row r="2" spans="2:7" ht="12.75">
      <c r="B2" s="4" t="s">
        <v>395</v>
      </c>
      <c r="C2" s="4"/>
      <c r="D2" s="7"/>
      <c r="G2" s="7"/>
    </row>
    <row r="3" spans="2:7" ht="12.75">
      <c r="B3" s="4" t="s">
        <v>344</v>
      </c>
      <c r="C3" s="4"/>
      <c r="D3" s="7"/>
      <c r="G3" s="7"/>
    </row>
    <row r="4" spans="2:7" ht="12.75">
      <c r="B4" s="4" t="s">
        <v>396</v>
      </c>
      <c r="C4" s="4"/>
      <c r="D4" s="7"/>
      <c r="G4" s="7"/>
    </row>
    <row r="5" ht="12.75">
      <c r="D5" s="8"/>
    </row>
    <row r="6" ht="12.75">
      <c r="D6" s="8"/>
    </row>
    <row r="7" spans="2:4" ht="12.75">
      <c r="B7" s="9" t="s">
        <v>346</v>
      </c>
      <c r="D7" s="8"/>
    </row>
    <row r="8" spans="1:4" ht="12.75">
      <c r="A8" s="6" t="s">
        <v>345</v>
      </c>
      <c r="D8" s="8"/>
    </row>
    <row r="10" ht="12.75">
      <c r="D10" s="8"/>
    </row>
    <row r="11" spans="1:7" ht="24">
      <c r="A11" s="30" t="s">
        <v>399</v>
      </c>
      <c r="B11" s="28" t="s">
        <v>361</v>
      </c>
      <c r="C11" s="28" t="s">
        <v>362</v>
      </c>
      <c r="D11" s="29" t="s">
        <v>4</v>
      </c>
      <c r="E11" s="122" t="s">
        <v>362</v>
      </c>
      <c r="F11" s="34" t="s">
        <v>397</v>
      </c>
      <c r="G11" s="30" t="s">
        <v>351</v>
      </c>
    </row>
    <row r="12" spans="1:7" ht="12.75">
      <c r="A12" s="56" t="s">
        <v>363</v>
      </c>
      <c r="B12" s="30" t="s">
        <v>364</v>
      </c>
      <c r="C12" s="55">
        <v>1100000</v>
      </c>
      <c r="D12" s="55">
        <f>D13</f>
        <v>529000</v>
      </c>
      <c r="E12" s="116">
        <f aca="true" t="shared" si="0" ref="E12:E23">C12+D12</f>
        <v>1629000</v>
      </c>
      <c r="F12" s="117"/>
      <c r="G12" s="118">
        <f aca="true" t="shared" si="1" ref="G12:G18">E12+F12</f>
        <v>1629000</v>
      </c>
    </row>
    <row r="13" spans="1:7" ht="36">
      <c r="A13" s="33"/>
      <c r="B13" s="31" t="s">
        <v>365</v>
      </c>
      <c r="C13" s="32">
        <v>1000000</v>
      </c>
      <c r="D13" s="32">
        <v>529000</v>
      </c>
      <c r="E13" s="119">
        <f t="shared" si="0"/>
        <v>1529000</v>
      </c>
      <c r="F13" s="120"/>
      <c r="G13" s="119">
        <f t="shared" si="1"/>
        <v>1529000</v>
      </c>
    </row>
    <row r="14" spans="1:7" ht="12.75">
      <c r="A14" s="33"/>
      <c r="B14" s="31" t="s">
        <v>366</v>
      </c>
      <c r="C14" s="32">
        <v>100000</v>
      </c>
      <c r="D14" s="32"/>
      <c r="E14" s="119">
        <f t="shared" si="0"/>
        <v>100000</v>
      </c>
      <c r="F14" s="120"/>
      <c r="G14" s="119">
        <f t="shared" si="1"/>
        <v>100000</v>
      </c>
    </row>
    <row r="15" spans="1:7" ht="12.75">
      <c r="A15" s="28">
        <v>60014</v>
      </c>
      <c r="B15" s="30" t="s">
        <v>367</v>
      </c>
      <c r="C15" s="55">
        <v>150000</v>
      </c>
      <c r="D15" s="55"/>
      <c r="E15" s="118">
        <f t="shared" si="0"/>
        <v>150000</v>
      </c>
      <c r="F15" s="117"/>
      <c r="G15" s="118">
        <f t="shared" si="1"/>
        <v>150000</v>
      </c>
    </row>
    <row r="16" spans="1:7" ht="12.75">
      <c r="A16" s="33"/>
      <c r="B16" s="31" t="s">
        <v>368</v>
      </c>
      <c r="C16" s="32">
        <v>150000</v>
      </c>
      <c r="D16" s="32"/>
      <c r="E16" s="119">
        <f t="shared" si="0"/>
        <v>150000</v>
      </c>
      <c r="F16" s="120"/>
      <c r="G16" s="119">
        <f t="shared" si="1"/>
        <v>150000</v>
      </c>
    </row>
    <row r="17" spans="1:7" ht="12.75">
      <c r="A17" s="28">
        <v>60016</v>
      </c>
      <c r="B17" s="30" t="s">
        <v>46</v>
      </c>
      <c r="C17" s="55">
        <v>4215500</v>
      </c>
      <c r="D17" s="55">
        <f>SUM(D18:D23)</f>
        <v>39650</v>
      </c>
      <c r="E17" s="118">
        <f t="shared" si="0"/>
        <v>4255150</v>
      </c>
      <c r="F17" s="118">
        <f>SUM(F18:F25)</f>
        <v>37093</v>
      </c>
      <c r="G17" s="118">
        <f t="shared" si="1"/>
        <v>4292243</v>
      </c>
    </row>
    <row r="18" spans="1:7" ht="24">
      <c r="A18" s="33"/>
      <c r="B18" s="31" t="s">
        <v>369</v>
      </c>
      <c r="C18" s="32">
        <v>2712500</v>
      </c>
      <c r="D18" s="32"/>
      <c r="E18" s="119">
        <f t="shared" si="0"/>
        <v>2712500</v>
      </c>
      <c r="F18" s="120"/>
      <c r="G18" s="119">
        <f t="shared" si="1"/>
        <v>2712500</v>
      </c>
    </row>
    <row r="19" spans="1:7" ht="12.75">
      <c r="A19" s="33"/>
      <c r="B19" s="31" t="s">
        <v>370</v>
      </c>
      <c r="C19" s="32">
        <v>375000</v>
      </c>
      <c r="D19" s="32"/>
      <c r="E19" s="119">
        <f t="shared" si="0"/>
        <v>375000</v>
      </c>
      <c r="F19" s="120"/>
      <c r="G19" s="119">
        <f aca="true" t="shared" si="2" ref="G19:G25">E19+F19</f>
        <v>375000</v>
      </c>
    </row>
    <row r="20" spans="1:7" ht="24">
      <c r="A20" s="33"/>
      <c r="B20" s="31" t="s">
        <v>371</v>
      </c>
      <c r="C20" s="32">
        <v>1023000</v>
      </c>
      <c r="D20" s="32"/>
      <c r="E20" s="119">
        <f t="shared" si="0"/>
        <v>1023000</v>
      </c>
      <c r="F20" s="120"/>
      <c r="G20" s="119">
        <f t="shared" si="2"/>
        <v>1023000</v>
      </c>
    </row>
    <row r="21" spans="1:7" ht="12.75">
      <c r="A21" s="33"/>
      <c r="B21" s="31" t="s">
        <v>372</v>
      </c>
      <c r="C21" s="32">
        <v>65000</v>
      </c>
      <c r="D21" s="32"/>
      <c r="E21" s="119">
        <f t="shared" si="0"/>
        <v>65000</v>
      </c>
      <c r="F21" s="120"/>
      <c r="G21" s="119">
        <f t="shared" si="2"/>
        <v>65000</v>
      </c>
    </row>
    <row r="22" spans="1:7" ht="12.75">
      <c r="A22" s="33"/>
      <c r="B22" s="31" t="s">
        <v>373</v>
      </c>
      <c r="C22" s="32">
        <v>40000</v>
      </c>
      <c r="D22" s="32"/>
      <c r="E22" s="119">
        <f t="shared" si="0"/>
        <v>40000</v>
      </c>
      <c r="F22" s="82">
        <v>19126</v>
      </c>
      <c r="G22" s="119">
        <f t="shared" si="2"/>
        <v>59126</v>
      </c>
    </row>
    <row r="23" spans="1:7" ht="24">
      <c r="A23" s="33"/>
      <c r="B23" s="31" t="s">
        <v>374</v>
      </c>
      <c r="C23" s="32"/>
      <c r="D23" s="32">
        <v>39650</v>
      </c>
      <c r="E23" s="119">
        <f t="shared" si="0"/>
        <v>39650</v>
      </c>
      <c r="F23" s="120"/>
      <c r="G23" s="119">
        <f t="shared" si="2"/>
        <v>39650</v>
      </c>
    </row>
    <row r="24" spans="1:7" ht="12.75">
      <c r="A24" s="33"/>
      <c r="B24" s="31" t="s">
        <v>409</v>
      </c>
      <c r="C24" s="32"/>
      <c r="D24" s="32"/>
      <c r="E24" s="119"/>
      <c r="F24" s="82">
        <v>7967</v>
      </c>
      <c r="G24" s="119">
        <f t="shared" si="2"/>
        <v>7967</v>
      </c>
    </row>
    <row r="25" spans="1:7" ht="12.75">
      <c r="A25" s="33"/>
      <c r="B25" s="31" t="s">
        <v>410</v>
      </c>
      <c r="C25" s="32"/>
      <c r="D25" s="32"/>
      <c r="E25" s="119"/>
      <c r="F25" s="82">
        <v>10000</v>
      </c>
      <c r="G25" s="119">
        <f t="shared" si="2"/>
        <v>10000</v>
      </c>
    </row>
    <row r="26" spans="1:7" ht="12.75">
      <c r="A26" s="54" t="s">
        <v>375</v>
      </c>
      <c r="B26" s="30" t="s">
        <v>46</v>
      </c>
      <c r="C26" s="55">
        <v>20000</v>
      </c>
      <c r="D26" s="55"/>
      <c r="E26" s="118">
        <f>C26+D26</f>
        <v>20000</v>
      </c>
      <c r="F26" s="117"/>
      <c r="G26" s="118">
        <f>E26+F26</f>
        <v>20000</v>
      </c>
    </row>
    <row r="27" spans="1:7" ht="12.75">
      <c r="A27" s="33"/>
      <c r="B27" s="31" t="s">
        <v>376</v>
      </c>
      <c r="C27" s="32">
        <v>20000</v>
      </c>
      <c r="D27" s="32"/>
      <c r="E27" s="119">
        <f>C27+D27</f>
        <v>20000</v>
      </c>
      <c r="F27" s="120"/>
      <c r="G27" s="119">
        <f>E27+F27</f>
        <v>20000</v>
      </c>
    </row>
    <row r="28" spans="1:7" ht="12.75">
      <c r="A28" s="28">
        <v>75023</v>
      </c>
      <c r="B28" s="30" t="s">
        <v>377</v>
      </c>
      <c r="C28" s="55">
        <v>73000</v>
      </c>
      <c r="D28" s="55"/>
      <c r="E28" s="118">
        <f>C28+D28</f>
        <v>73000</v>
      </c>
      <c r="F28" s="117"/>
      <c r="G28" s="118">
        <f>E28+F28</f>
        <v>73000</v>
      </c>
    </row>
    <row r="29" spans="1:7" ht="12.75">
      <c r="A29" s="33"/>
      <c r="B29" s="31" t="s">
        <v>378</v>
      </c>
      <c r="C29" s="32">
        <v>50000</v>
      </c>
      <c r="D29" s="32"/>
      <c r="E29" s="119">
        <f>C29+D29</f>
        <v>50000</v>
      </c>
      <c r="F29" s="120"/>
      <c r="G29" s="119">
        <f>E29+F29</f>
        <v>50000</v>
      </c>
    </row>
    <row r="30" spans="1:7" ht="12.75">
      <c r="A30" s="33"/>
      <c r="B30" s="31" t="s">
        <v>379</v>
      </c>
      <c r="C30" s="32">
        <v>23000</v>
      </c>
      <c r="D30" s="32"/>
      <c r="E30" s="119">
        <f>C30+D30</f>
        <v>23000</v>
      </c>
      <c r="F30" s="117"/>
      <c r="G30" s="119">
        <f>E30+F30</f>
        <v>23000</v>
      </c>
    </row>
    <row r="31" spans="1:7" ht="12.75">
      <c r="A31" s="28">
        <v>75412</v>
      </c>
      <c r="B31" s="30" t="s">
        <v>110</v>
      </c>
      <c r="C31" s="55"/>
      <c r="D31" s="55">
        <v>910</v>
      </c>
      <c r="E31" s="118">
        <v>910</v>
      </c>
      <c r="F31" s="117"/>
      <c r="G31" s="118">
        <v>910</v>
      </c>
    </row>
    <row r="32" spans="1:7" ht="12.75">
      <c r="A32" s="33"/>
      <c r="B32" s="31" t="s">
        <v>380</v>
      </c>
      <c r="C32" s="32"/>
      <c r="D32" s="32">
        <v>910</v>
      </c>
      <c r="E32" s="119">
        <v>910</v>
      </c>
      <c r="F32" s="117"/>
      <c r="G32" s="119">
        <v>910</v>
      </c>
    </row>
    <row r="33" spans="1:7" ht="12.75">
      <c r="A33" s="28">
        <v>75403</v>
      </c>
      <c r="B33" s="30" t="s">
        <v>411</v>
      </c>
      <c r="C33" s="55"/>
      <c r="D33" s="55"/>
      <c r="E33" s="118"/>
      <c r="F33" s="118">
        <v>8540</v>
      </c>
      <c r="G33" s="118">
        <v>8540</v>
      </c>
    </row>
    <row r="34" spans="1:7" ht="12.75">
      <c r="A34" s="33"/>
      <c r="B34" s="31" t="s">
        <v>412</v>
      </c>
      <c r="C34" s="32"/>
      <c r="D34" s="32"/>
      <c r="E34" s="119"/>
      <c r="F34" s="119">
        <v>8540</v>
      </c>
      <c r="G34" s="119">
        <v>8540</v>
      </c>
    </row>
    <row r="35" spans="1:7" ht="12.75">
      <c r="A35" s="28">
        <v>80146</v>
      </c>
      <c r="B35" s="30" t="s">
        <v>381</v>
      </c>
      <c r="C35" s="55"/>
      <c r="D35" s="55">
        <f>D36</f>
        <v>7000</v>
      </c>
      <c r="E35" s="118">
        <v>7000</v>
      </c>
      <c r="F35" s="117"/>
      <c r="G35" s="118">
        <v>7000</v>
      </c>
    </row>
    <row r="36" spans="1:7" ht="12.75">
      <c r="A36" s="33"/>
      <c r="B36" s="31" t="s">
        <v>382</v>
      </c>
      <c r="C36" s="32"/>
      <c r="D36" s="32">
        <v>7000</v>
      </c>
      <c r="E36" s="119">
        <v>7000</v>
      </c>
      <c r="F36" s="117"/>
      <c r="G36" s="119">
        <v>7000</v>
      </c>
    </row>
    <row r="37" spans="1:7" ht="12.75">
      <c r="A37" s="28">
        <v>80195</v>
      </c>
      <c r="B37" s="30" t="s">
        <v>25</v>
      </c>
      <c r="C37" s="55"/>
      <c r="D37" s="55"/>
      <c r="E37" s="118"/>
      <c r="F37" s="118">
        <v>5000</v>
      </c>
      <c r="G37" s="118">
        <v>5000</v>
      </c>
    </row>
    <row r="38" spans="1:7" ht="12.75">
      <c r="A38" s="33"/>
      <c r="B38" s="31" t="s">
        <v>413</v>
      </c>
      <c r="C38" s="32"/>
      <c r="D38" s="32"/>
      <c r="E38" s="119"/>
      <c r="F38" s="119">
        <v>5000</v>
      </c>
      <c r="G38" s="119">
        <v>5000</v>
      </c>
    </row>
    <row r="39" spans="1:7" ht="12.75">
      <c r="A39" s="28">
        <v>85219</v>
      </c>
      <c r="B39" s="30" t="s">
        <v>244</v>
      </c>
      <c r="C39" s="55">
        <v>3069</v>
      </c>
      <c r="D39" s="55"/>
      <c r="E39" s="118">
        <f aca="true" t="shared" si="3" ref="E39:E50">C39+D39</f>
        <v>3069</v>
      </c>
      <c r="F39" s="117"/>
      <c r="G39" s="118">
        <f>E39+F39</f>
        <v>3069</v>
      </c>
    </row>
    <row r="40" spans="1:7" ht="12.75">
      <c r="A40" s="33"/>
      <c r="B40" s="31" t="s">
        <v>379</v>
      </c>
      <c r="C40" s="32">
        <v>3069</v>
      </c>
      <c r="D40" s="32"/>
      <c r="E40" s="119">
        <f t="shared" si="3"/>
        <v>3069</v>
      </c>
      <c r="F40" s="117"/>
      <c r="G40" s="119">
        <f>E40+F40</f>
        <v>3069</v>
      </c>
    </row>
    <row r="41" spans="1:7" ht="12.75">
      <c r="A41" s="28">
        <v>90015</v>
      </c>
      <c r="B41" s="30" t="s">
        <v>383</v>
      </c>
      <c r="C41" s="55">
        <v>350000</v>
      </c>
      <c r="D41" s="55"/>
      <c r="E41" s="118">
        <f t="shared" si="3"/>
        <v>350000</v>
      </c>
      <c r="F41" s="117"/>
      <c r="G41" s="118">
        <f>E41+F41</f>
        <v>350000</v>
      </c>
    </row>
    <row r="42" spans="1:7" ht="12.75">
      <c r="A42" s="33"/>
      <c r="B42" s="31" t="s">
        <v>384</v>
      </c>
      <c r="C42" s="32">
        <v>350000</v>
      </c>
      <c r="D42" s="32"/>
      <c r="E42" s="119">
        <f t="shared" si="3"/>
        <v>350000</v>
      </c>
      <c r="F42" s="120"/>
      <c r="G42" s="119">
        <f>E42+F42</f>
        <v>350000</v>
      </c>
    </row>
    <row r="43" spans="1:7" ht="12.75">
      <c r="A43" s="28">
        <v>90017</v>
      </c>
      <c r="B43" s="30" t="s">
        <v>291</v>
      </c>
      <c r="C43" s="55">
        <v>935000</v>
      </c>
      <c r="D43" s="55"/>
      <c r="E43" s="118">
        <f t="shared" si="3"/>
        <v>935000</v>
      </c>
      <c r="F43" s="118">
        <f>SUM(F44:F51)</f>
        <v>3000</v>
      </c>
      <c r="G43" s="118">
        <f>SUM(G44:G51)</f>
        <v>938000</v>
      </c>
    </row>
    <row r="44" spans="1:7" ht="12.75">
      <c r="A44" s="33"/>
      <c r="B44" s="31" t="s">
        <v>385</v>
      </c>
      <c r="C44" s="32">
        <v>443000</v>
      </c>
      <c r="D44" s="32"/>
      <c r="E44" s="119">
        <f t="shared" si="3"/>
        <v>443000</v>
      </c>
      <c r="F44" s="120"/>
      <c r="G44" s="119">
        <f aca="true" t="shared" si="4" ref="G44:G50">E44+F44</f>
        <v>443000</v>
      </c>
    </row>
    <row r="45" spans="1:7" ht="12.75">
      <c r="A45" s="33"/>
      <c r="B45" s="31" t="s">
        <v>386</v>
      </c>
      <c r="C45" s="32">
        <v>100000</v>
      </c>
      <c r="D45" s="32"/>
      <c r="E45" s="119">
        <f t="shared" si="3"/>
        <v>100000</v>
      </c>
      <c r="F45" s="120"/>
      <c r="G45" s="119">
        <f t="shared" si="4"/>
        <v>100000</v>
      </c>
    </row>
    <row r="46" spans="1:7" ht="24">
      <c r="A46" s="33"/>
      <c r="B46" s="31" t="s">
        <v>387</v>
      </c>
      <c r="C46" s="32">
        <v>100000</v>
      </c>
      <c r="D46" s="32"/>
      <c r="E46" s="119">
        <f t="shared" si="3"/>
        <v>100000</v>
      </c>
      <c r="F46" s="120"/>
      <c r="G46" s="119">
        <f t="shared" si="4"/>
        <v>100000</v>
      </c>
    </row>
    <row r="47" spans="1:7" ht="12.75">
      <c r="A47" s="33"/>
      <c r="B47" s="31" t="s">
        <v>388</v>
      </c>
      <c r="C47" s="32">
        <v>20000</v>
      </c>
      <c r="D47" s="32"/>
      <c r="E47" s="119">
        <f t="shared" si="3"/>
        <v>20000</v>
      </c>
      <c r="F47" s="120"/>
      <c r="G47" s="119">
        <f t="shared" si="4"/>
        <v>20000</v>
      </c>
    </row>
    <row r="48" spans="1:7" ht="12.75">
      <c r="A48" s="33"/>
      <c r="B48" s="31" t="s">
        <v>389</v>
      </c>
      <c r="C48" s="32">
        <v>12000</v>
      </c>
      <c r="D48" s="32"/>
      <c r="E48" s="119">
        <f t="shared" si="3"/>
        <v>12000</v>
      </c>
      <c r="F48" s="120"/>
      <c r="G48" s="119">
        <f t="shared" si="4"/>
        <v>12000</v>
      </c>
    </row>
    <row r="49" spans="1:7" ht="12.75">
      <c r="A49" s="33"/>
      <c r="B49" s="31" t="s">
        <v>390</v>
      </c>
      <c r="C49" s="32">
        <v>60000</v>
      </c>
      <c r="D49" s="32"/>
      <c r="E49" s="119">
        <f t="shared" si="3"/>
        <v>60000</v>
      </c>
      <c r="F49" s="120"/>
      <c r="G49" s="119">
        <f t="shared" si="4"/>
        <v>60000</v>
      </c>
    </row>
    <row r="50" spans="1:7" ht="24">
      <c r="A50" s="33"/>
      <c r="B50" s="31" t="s">
        <v>391</v>
      </c>
      <c r="C50" s="32">
        <v>200000</v>
      </c>
      <c r="D50" s="32"/>
      <c r="E50" s="119">
        <f t="shared" si="3"/>
        <v>200000</v>
      </c>
      <c r="F50" s="120"/>
      <c r="G50" s="119">
        <f t="shared" si="4"/>
        <v>200000</v>
      </c>
    </row>
    <row r="51" spans="1:7" ht="12.75">
      <c r="A51" s="33"/>
      <c r="B51" s="31" t="s">
        <v>461</v>
      </c>
      <c r="C51" s="32"/>
      <c r="D51" s="32"/>
      <c r="E51" s="119"/>
      <c r="F51" s="82">
        <v>3000</v>
      </c>
      <c r="G51" s="119">
        <v>3000</v>
      </c>
    </row>
    <row r="52" spans="1:7" ht="12.75">
      <c r="A52" s="28">
        <v>92695</v>
      </c>
      <c r="B52" s="30" t="s">
        <v>25</v>
      </c>
      <c r="C52" s="55">
        <v>110000</v>
      </c>
      <c r="D52" s="55"/>
      <c r="E52" s="118">
        <f>C52+D52</f>
        <v>110000</v>
      </c>
      <c r="F52" s="121">
        <f>F53+F54+F55</f>
        <v>246214</v>
      </c>
      <c r="G52" s="121">
        <f>G53+G54+G55</f>
        <v>356214</v>
      </c>
    </row>
    <row r="53" spans="1:7" ht="12.75">
      <c r="A53" s="33"/>
      <c r="B53" s="31" t="s">
        <v>623</v>
      </c>
      <c r="C53" s="32">
        <v>60000</v>
      </c>
      <c r="D53" s="32"/>
      <c r="E53" s="119">
        <f>C53+D53</f>
        <v>60000</v>
      </c>
      <c r="F53" s="82">
        <v>42394</v>
      </c>
      <c r="G53" s="119">
        <f>E53+F53</f>
        <v>102394</v>
      </c>
    </row>
    <row r="54" spans="1:7" ht="12.75">
      <c r="A54" s="33"/>
      <c r="B54" s="31" t="s">
        <v>392</v>
      </c>
      <c r="C54" s="32">
        <v>50000</v>
      </c>
      <c r="D54" s="32"/>
      <c r="E54" s="119">
        <f>C54+D54</f>
        <v>50000</v>
      </c>
      <c r="F54" s="120"/>
      <c r="G54" s="119">
        <f>E54+F54</f>
        <v>50000</v>
      </c>
    </row>
    <row r="55" spans="1:7" ht="24">
      <c r="A55" s="33"/>
      <c r="B55" s="31" t="s">
        <v>622</v>
      </c>
      <c r="C55" s="33"/>
      <c r="D55" s="32"/>
      <c r="E55" s="119"/>
      <c r="F55" s="120">
        <v>203820</v>
      </c>
      <c r="G55" s="119">
        <f>F55</f>
        <v>203820</v>
      </c>
    </row>
    <row r="56" spans="1:7" ht="12.75">
      <c r="A56" s="33"/>
      <c r="B56" s="28" t="s">
        <v>352</v>
      </c>
      <c r="C56" s="55">
        <v>6956569</v>
      </c>
      <c r="D56" s="55">
        <f>D12+D15+D17+D26+D28+D39+D41+D43+D52+D31+D35</f>
        <v>576560</v>
      </c>
      <c r="E56" s="118">
        <f>E12+E15+E17+E26+E28+E39+E41+E43+E52+E31+E35</f>
        <v>7533129</v>
      </c>
      <c r="F56" s="118">
        <f>F12+F15+F17+F26+F28+F33+F37+F39+F41+F43+F52+F31+F35</f>
        <v>299847</v>
      </c>
      <c r="G56" s="118">
        <f>G12+G15+G17+G26+G28+G33+G37+G39+G41+G43+G52+G31+G35</f>
        <v>7832976</v>
      </c>
    </row>
    <row r="57" ht="12.75">
      <c r="D57" s="8"/>
    </row>
    <row r="58" ht="12.75">
      <c r="D58" s="8"/>
    </row>
    <row r="59" spans="2:4" ht="12.75">
      <c r="B59" s="4" t="s">
        <v>393</v>
      </c>
      <c r="C59" s="4"/>
      <c r="D59" s="7"/>
    </row>
    <row r="60" spans="2:4" ht="12.75">
      <c r="B60" s="4"/>
      <c r="C60" s="4"/>
      <c r="D60" s="7"/>
    </row>
    <row r="61" spans="2:4" ht="12.75">
      <c r="B61" s="4" t="s">
        <v>394</v>
      </c>
      <c r="C61" s="4"/>
      <c r="D61" s="7"/>
    </row>
    <row r="62" spans="2:4" ht="12.75">
      <c r="B62" s="4"/>
      <c r="C62" s="4"/>
      <c r="D62" s="7"/>
    </row>
    <row r="63" ht="12.75">
      <c r="D63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0">
      <selection activeCell="F64" sqref="F64"/>
    </sheetView>
  </sheetViews>
  <sheetFormatPr defaultColWidth="9.140625" defaultRowHeight="12.75"/>
  <cols>
    <col min="1" max="1" width="3.421875" style="0" customWidth="1"/>
    <col min="2" max="2" width="18.7109375" style="0" customWidth="1"/>
    <col min="3" max="3" width="26.7109375" style="0" customWidth="1"/>
    <col min="4" max="4" width="14.7109375" style="0" customWidth="1"/>
    <col min="5" max="5" width="11.00390625" style="0" customWidth="1"/>
    <col min="6" max="6" width="12.140625" style="0" customWidth="1"/>
    <col min="7" max="7" width="16.421875" style="0" customWidth="1"/>
    <col min="8" max="8" width="14.8515625" style="0" customWidth="1"/>
    <col min="9" max="9" width="10.00390625" style="0" customWidth="1"/>
  </cols>
  <sheetData>
    <row r="1" spans="7:8" ht="12.75">
      <c r="G1" s="4" t="s">
        <v>591</v>
      </c>
      <c r="H1" s="4"/>
    </row>
    <row r="2" spans="7:8" ht="12.75">
      <c r="G2" s="4" t="s">
        <v>357</v>
      </c>
      <c r="H2" s="4"/>
    </row>
    <row r="3" spans="7:8" ht="12.75">
      <c r="G3" s="4" t="s">
        <v>481</v>
      </c>
      <c r="H3" s="4"/>
    </row>
    <row r="4" spans="7:8" ht="12.75">
      <c r="G4" s="4" t="s">
        <v>405</v>
      </c>
      <c r="H4" s="4"/>
    </row>
    <row r="7" spans="3:6" ht="12.75">
      <c r="C7" s="179" t="s">
        <v>520</v>
      </c>
      <c r="D7" s="179"/>
      <c r="E7" s="4"/>
      <c r="F7" s="4"/>
    </row>
    <row r="8" ht="12.75">
      <c r="B8" t="s">
        <v>588</v>
      </c>
    </row>
    <row r="10" spans="1:8" ht="12.75">
      <c r="A10" s="4" t="s">
        <v>482</v>
      </c>
      <c r="H10" s="159" t="s">
        <v>529</v>
      </c>
    </row>
    <row r="11" spans="1:9" ht="12.75">
      <c r="A11" s="244" t="s">
        <v>483</v>
      </c>
      <c r="B11" s="244" t="s">
        <v>484</v>
      </c>
      <c r="C11" s="244" t="s">
        <v>485</v>
      </c>
      <c r="D11" s="251" t="s">
        <v>486</v>
      </c>
      <c r="E11" s="251" t="s">
        <v>487</v>
      </c>
      <c r="F11" s="128" t="s">
        <v>521</v>
      </c>
      <c r="G11" s="128"/>
      <c r="H11" s="128"/>
      <c r="I11" s="129"/>
    </row>
    <row r="12" spans="1:9" ht="12.75">
      <c r="A12" s="246"/>
      <c r="B12" s="246"/>
      <c r="C12" s="246"/>
      <c r="D12" s="197"/>
      <c r="E12" s="246"/>
      <c r="F12" s="133" t="s">
        <v>489</v>
      </c>
      <c r="G12" s="156" t="s">
        <v>490</v>
      </c>
      <c r="H12" s="156" t="s">
        <v>491</v>
      </c>
      <c r="I12" s="156" t="s">
        <v>492</v>
      </c>
    </row>
    <row r="13" spans="1:9" ht="25.5">
      <c r="A13" s="180">
        <v>1</v>
      </c>
      <c r="B13" s="181" t="s">
        <v>493</v>
      </c>
      <c r="C13" s="247" t="s">
        <v>494</v>
      </c>
      <c r="D13" s="241" t="s">
        <v>495</v>
      </c>
      <c r="E13" s="182" t="s">
        <v>522</v>
      </c>
      <c r="F13" s="160"/>
      <c r="G13" s="163"/>
      <c r="H13" s="160"/>
      <c r="I13" s="160"/>
    </row>
    <row r="14" spans="1:9" ht="52.5" customHeight="1">
      <c r="A14" s="136"/>
      <c r="B14" s="134"/>
      <c r="C14" s="248"/>
      <c r="D14" s="243"/>
      <c r="E14" s="143">
        <v>9080921</v>
      </c>
      <c r="F14" s="143">
        <v>108421</v>
      </c>
      <c r="G14" s="165">
        <v>4529000</v>
      </c>
      <c r="H14" s="143">
        <v>4443500</v>
      </c>
      <c r="I14" s="134"/>
    </row>
    <row r="15" spans="1:9" ht="12.75" hidden="1">
      <c r="A15" s="136"/>
      <c r="C15" s="139"/>
      <c r="D15" s="137"/>
      <c r="E15" s="133"/>
      <c r="F15" s="133"/>
      <c r="G15" s="133"/>
      <c r="I15" s="133"/>
    </row>
    <row r="16" spans="1:9" ht="12.75">
      <c r="A16" s="136"/>
      <c r="B16" s="133" t="s">
        <v>496</v>
      </c>
      <c r="C16" s="148" t="s">
        <v>523</v>
      </c>
      <c r="D16" s="138"/>
      <c r="E16" s="136"/>
      <c r="F16" s="151">
        <v>108421</v>
      </c>
      <c r="G16" s="144">
        <v>1000000</v>
      </c>
      <c r="H16" s="149" t="s">
        <v>532</v>
      </c>
      <c r="I16" s="136"/>
    </row>
    <row r="17" spans="1:9" ht="12.75">
      <c r="A17" s="136"/>
      <c r="B17" s="136"/>
      <c r="C17" s="148" t="s">
        <v>524</v>
      </c>
      <c r="D17" s="138"/>
      <c r="E17" s="136"/>
      <c r="F17" s="136"/>
      <c r="G17" s="142">
        <v>529000</v>
      </c>
      <c r="H17" s="142">
        <v>1331000</v>
      </c>
      <c r="I17" s="136"/>
    </row>
    <row r="18" spans="1:9" ht="12.75">
      <c r="A18" s="136"/>
      <c r="B18" s="134"/>
      <c r="C18" s="148" t="s">
        <v>592</v>
      </c>
      <c r="D18" s="126"/>
      <c r="E18" s="134"/>
      <c r="F18" s="134"/>
      <c r="G18" s="150">
        <v>3000000</v>
      </c>
      <c r="H18" s="150">
        <v>3112500</v>
      </c>
      <c r="I18" s="134"/>
    </row>
    <row r="19" spans="1:9" ht="12.75" hidden="1">
      <c r="A19" s="136"/>
      <c r="B19" s="146"/>
      <c r="C19" s="140"/>
      <c r="D19" s="138"/>
      <c r="E19" s="136"/>
      <c r="F19" s="136"/>
      <c r="G19" s="141"/>
      <c r="H19" s="141"/>
      <c r="I19" s="136"/>
    </row>
    <row r="20" spans="1:9" ht="12.75">
      <c r="A20" s="160" t="s">
        <v>497</v>
      </c>
      <c r="B20" s="160" t="s">
        <v>498</v>
      </c>
      <c r="C20" s="161" t="s">
        <v>498</v>
      </c>
      <c r="D20" s="241" t="s">
        <v>495</v>
      </c>
      <c r="E20" s="162" t="s">
        <v>525</v>
      </c>
      <c r="F20" s="160" t="s">
        <v>499</v>
      </c>
      <c r="G20" s="160"/>
      <c r="H20" s="160"/>
      <c r="I20" s="160" t="s">
        <v>500</v>
      </c>
    </row>
    <row r="21" spans="1:9" ht="12.75">
      <c r="A21" s="136"/>
      <c r="B21" s="134"/>
      <c r="C21" s="147" t="s">
        <v>501</v>
      </c>
      <c r="D21" s="242"/>
      <c r="E21" s="152">
        <v>500000</v>
      </c>
      <c r="F21" s="153"/>
      <c r="G21" s="153"/>
      <c r="H21" s="143">
        <v>500000</v>
      </c>
      <c r="I21" s="134"/>
    </row>
    <row r="22" spans="1:9" ht="12.75">
      <c r="A22" s="136"/>
      <c r="B22" s="133" t="s">
        <v>605</v>
      </c>
      <c r="C22" s="187" t="s">
        <v>523</v>
      </c>
      <c r="D22" s="242"/>
      <c r="E22" s="156"/>
      <c r="F22" s="156"/>
      <c r="G22" s="156"/>
      <c r="H22" s="155">
        <v>125000</v>
      </c>
      <c r="I22" s="133"/>
    </row>
    <row r="23" spans="1:9" ht="12.75">
      <c r="A23" s="136"/>
      <c r="B23" s="136" t="s">
        <v>604</v>
      </c>
      <c r="C23" s="187" t="s">
        <v>592</v>
      </c>
      <c r="D23" s="242"/>
      <c r="E23" s="157"/>
      <c r="F23" s="157"/>
      <c r="G23" s="157"/>
      <c r="H23" s="151">
        <v>375000</v>
      </c>
      <c r="I23" s="136"/>
    </row>
    <row r="24" spans="1:9" ht="12.75">
      <c r="A24" s="160" t="s">
        <v>502</v>
      </c>
      <c r="B24" s="160" t="s">
        <v>498</v>
      </c>
      <c r="C24" s="161" t="s">
        <v>498</v>
      </c>
      <c r="D24" s="241" t="s">
        <v>495</v>
      </c>
      <c r="E24" s="163" t="s">
        <v>526</v>
      </c>
      <c r="F24" s="162" t="s">
        <v>527</v>
      </c>
      <c r="G24" s="164"/>
      <c r="H24" s="164"/>
      <c r="I24" s="164"/>
    </row>
    <row r="25" spans="1:9" ht="12.75">
      <c r="A25" s="136"/>
      <c r="B25" s="134"/>
      <c r="C25" s="147" t="s">
        <v>503</v>
      </c>
      <c r="D25" s="242"/>
      <c r="E25" s="152">
        <v>415000</v>
      </c>
      <c r="F25" s="165">
        <v>15000</v>
      </c>
      <c r="G25" s="152">
        <v>400000</v>
      </c>
      <c r="H25" s="166"/>
      <c r="I25" s="10"/>
    </row>
    <row r="26" spans="1:9" ht="12.75">
      <c r="A26" s="136"/>
      <c r="B26" s="133" t="s">
        <v>602</v>
      </c>
      <c r="C26" s="187" t="s">
        <v>523</v>
      </c>
      <c r="D26" s="242"/>
      <c r="E26" s="156"/>
      <c r="F26" s="156"/>
      <c r="G26" s="155">
        <v>100000</v>
      </c>
      <c r="H26" s="156"/>
      <c r="I26" s="133"/>
    </row>
    <row r="27" spans="1:9" ht="12.75">
      <c r="A27" s="136"/>
      <c r="B27" s="136" t="s">
        <v>603</v>
      </c>
      <c r="C27" s="187" t="s">
        <v>592</v>
      </c>
      <c r="D27" s="242"/>
      <c r="E27" s="157"/>
      <c r="F27" s="157"/>
      <c r="G27" s="151">
        <v>300000</v>
      </c>
      <c r="H27" s="157"/>
      <c r="I27" s="136"/>
    </row>
    <row r="28" spans="1:9" ht="12.75">
      <c r="A28" s="160" t="s">
        <v>504</v>
      </c>
      <c r="B28" s="163" t="s">
        <v>498</v>
      </c>
      <c r="C28" s="161" t="s">
        <v>498</v>
      </c>
      <c r="D28" s="241" t="s">
        <v>495</v>
      </c>
      <c r="E28" s="162" t="s">
        <v>525</v>
      </c>
      <c r="F28" s="164"/>
      <c r="G28" s="164"/>
      <c r="H28" s="164"/>
      <c r="I28" s="164"/>
    </row>
    <row r="29" spans="1:9" ht="12.75">
      <c r="A29" s="136"/>
      <c r="B29" s="25"/>
      <c r="C29" s="147" t="s">
        <v>505</v>
      </c>
      <c r="D29" s="242"/>
      <c r="E29" s="130">
        <v>200000</v>
      </c>
      <c r="F29" s="10"/>
      <c r="G29" s="10"/>
      <c r="H29" s="152">
        <v>200000</v>
      </c>
      <c r="I29" s="10"/>
    </row>
    <row r="30" spans="1:9" ht="12.75">
      <c r="A30" s="136"/>
      <c r="B30" s="133" t="s">
        <v>602</v>
      </c>
      <c r="C30" s="187" t="s">
        <v>523</v>
      </c>
      <c r="D30" s="242"/>
      <c r="E30" s="133"/>
      <c r="F30" s="133"/>
      <c r="G30" s="133"/>
      <c r="H30" s="155">
        <v>50000</v>
      </c>
      <c r="I30" s="133"/>
    </row>
    <row r="31" spans="1:9" ht="12.75">
      <c r="A31" s="134"/>
      <c r="B31" s="134" t="s">
        <v>601</v>
      </c>
      <c r="C31" s="188" t="s">
        <v>592</v>
      </c>
      <c r="D31" s="243"/>
      <c r="E31" s="134"/>
      <c r="F31" s="134"/>
      <c r="G31" s="134"/>
      <c r="H31" s="143">
        <v>150000</v>
      </c>
      <c r="I31" s="134"/>
    </row>
    <row r="32" ht="12.75">
      <c r="D32" s="127"/>
    </row>
    <row r="33" ht="12.75">
      <c r="D33" s="127"/>
    </row>
    <row r="34" ht="12.75">
      <c r="D34" s="127"/>
    </row>
    <row r="35" spans="1:8" ht="12.75">
      <c r="A35" s="4" t="s">
        <v>506</v>
      </c>
      <c r="B35" s="4"/>
      <c r="D35" s="127"/>
      <c r="H35" s="159"/>
    </row>
    <row r="36" spans="1:9" ht="12.75">
      <c r="A36" s="244" t="s">
        <v>483</v>
      </c>
      <c r="B36" s="244" t="s">
        <v>484</v>
      </c>
      <c r="C36" s="244" t="s">
        <v>485</v>
      </c>
      <c r="D36" s="193" t="s">
        <v>486</v>
      </c>
      <c r="E36" s="193" t="s">
        <v>487</v>
      </c>
      <c r="F36" s="239" t="s">
        <v>488</v>
      </c>
      <c r="G36" s="239"/>
      <c r="H36" s="239"/>
      <c r="I36" s="239"/>
    </row>
    <row r="37" spans="1:9" ht="27.75" customHeight="1">
      <c r="A37" s="245"/>
      <c r="B37" s="245"/>
      <c r="C37" s="245"/>
      <c r="D37" s="238"/>
      <c r="E37" s="238"/>
      <c r="F37" s="156" t="s">
        <v>507</v>
      </c>
      <c r="G37" s="156" t="s">
        <v>490</v>
      </c>
      <c r="H37" s="156" t="s">
        <v>491</v>
      </c>
      <c r="I37" s="133" t="s">
        <v>492</v>
      </c>
    </row>
    <row r="38" spans="1:9" ht="12.75">
      <c r="A38" s="212" t="s">
        <v>508</v>
      </c>
      <c r="B38" s="212" t="s">
        <v>509</v>
      </c>
      <c r="C38" s="196" t="s">
        <v>369</v>
      </c>
      <c r="D38" s="241" t="s">
        <v>495</v>
      </c>
      <c r="E38" s="160" t="s">
        <v>510</v>
      </c>
      <c r="F38" s="160"/>
      <c r="G38" s="160"/>
      <c r="H38" s="160"/>
      <c r="I38" s="160"/>
    </row>
    <row r="39" spans="1:9" ht="12.75">
      <c r="A39" s="213"/>
      <c r="B39" s="213"/>
      <c r="C39" s="197"/>
      <c r="D39" s="242"/>
      <c r="E39" s="136"/>
      <c r="F39" s="136"/>
      <c r="G39" s="136"/>
      <c r="H39" s="136"/>
      <c r="I39" s="136"/>
    </row>
    <row r="40" spans="1:9" ht="27" customHeight="1">
      <c r="A40" s="213"/>
      <c r="B40" s="214"/>
      <c r="C40" s="249"/>
      <c r="D40" s="242"/>
      <c r="E40" s="131">
        <v>11302252</v>
      </c>
      <c r="F40" s="131">
        <v>52252</v>
      </c>
      <c r="G40" s="131">
        <v>5425000</v>
      </c>
      <c r="H40" s="131">
        <v>5825000</v>
      </c>
      <c r="I40" s="134"/>
    </row>
    <row r="41" spans="1:9" ht="12.75">
      <c r="A41" s="213"/>
      <c r="B41" s="158" t="s">
        <v>599</v>
      </c>
      <c r="C41" s="187" t="s">
        <v>523</v>
      </c>
      <c r="D41" s="242"/>
      <c r="E41" s="133"/>
      <c r="F41" s="133"/>
      <c r="G41" s="135">
        <v>2712500</v>
      </c>
      <c r="H41" s="135">
        <v>2912500</v>
      </c>
      <c r="I41" s="133"/>
    </row>
    <row r="42" spans="1:9" ht="12.75">
      <c r="A42" s="198"/>
      <c r="B42" s="154" t="s">
        <v>600</v>
      </c>
      <c r="C42" s="187" t="s">
        <v>592</v>
      </c>
      <c r="D42" s="250"/>
      <c r="E42" s="184"/>
      <c r="F42" s="184"/>
      <c r="G42" s="186">
        <v>2712500</v>
      </c>
      <c r="H42" s="186">
        <v>2912500</v>
      </c>
      <c r="I42" s="184"/>
    </row>
    <row r="43" spans="1:9" ht="12.75">
      <c r="A43" s="160">
        <v>2</v>
      </c>
      <c r="B43" s="163" t="s">
        <v>509</v>
      </c>
      <c r="C43" s="196" t="s">
        <v>528</v>
      </c>
      <c r="D43" s="241" t="s">
        <v>495</v>
      </c>
      <c r="E43" s="206">
        <v>1453865</v>
      </c>
      <c r="F43" s="240"/>
      <c r="G43" s="206">
        <v>39650</v>
      </c>
      <c r="H43" s="206">
        <v>1267541</v>
      </c>
      <c r="I43" s="206">
        <v>146674</v>
      </c>
    </row>
    <row r="44" spans="1:9" ht="12.75">
      <c r="A44" s="136"/>
      <c r="B44" s="25"/>
      <c r="C44" s="197"/>
      <c r="D44" s="242"/>
      <c r="E44" s="207"/>
      <c r="F44" s="207"/>
      <c r="G44" s="207"/>
      <c r="H44" s="207"/>
      <c r="I44" s="207"/>
    </row>
    <row r="45" spans="1:9" ht="40.5" customHeight="1">
      <c r="A45" s="136"/>
      <c r="B45" s="25"/>
      <c r="C45" s="249"/>
      <c r="D45" s="242"/>
      <c r="E45" s="192"/>
      <c r="F45" s="192"/>
      <c r="G45" s="192"/>
      <c r="H45" s="192"/>
      <c r="I45" s="192"/>
    </row>
    <row r="46" spans="1:9" ht="12.75">
      <c r="A46" s="136"/>
      <c r="B46" s="133" t="s">
        <v>597</v>
      </c>
      <c r="C46" s="187" t="s">
        <v>523</v>
      </c>
      <c r="D46" s="242"/>
      <c r="E46" s="133"/>
      <c r="F46" s="133"/>
      <c r="G46" s="135">
        <v>39650</v>
      </c>
      <c r="H46" s="135">
        <v>613946</v>
      </c>
      <c r="I46" s="135">
        <v>73337</v>
      </c>
    </row>
    <row r="47" spans="1:9" ht="12.75">
      <c r="A47" s="134"/>
      <c r="B47" s="134" t="s">
        <v>598</v>
      </c>
      <c r="C47" s="188" t="s">
        <v>592</v>
      </c>
      <c r="D47" s="243"/>
      <c r="E47" s="134"/>
      <c r="F47" s="134"/>
      <c r="G47" s="134"/>
      <c r="H47" s="131">
        <v>653595</v>
      </c>
      <c r="I47" s="131">
        <v>73337</v>
      </c>
    </row>
    <row r="48" ht="12.75">
      <c r="D48" s="127"/>
    </row>
    <row r="49" spans="1:8" ht="12.75">
      <c r="A49" s="201" t="s">
        <v>530</v>
      </c>
      <c r="B49" s="208"/>
      <c r="C49" s="208"/>
      <c r="D49" s="208"/>
      <c r="E49" s="208"/>
      <c r="F49" s="208"/>
      <c r="G49" s="208"/>
      <c r="H49" s="159"/>
    </row>
    <row r="50" spans="1:9" ht="12.75">
      <c r="A50" s="202" t="s">
        <v>483</v>
      </c>
      <c r="B50" s="202" t="s">
        <v>484</v>
      </c>
      <c r="C50" s="202" t="s">
        <v>485</v>
      </c>
      <c r="D50" s="204" t="s">
        <v>486</v>
      </c>
      <c r="E50" s="202" t="s">
        <v>487</v>
      </c>
      <c r="F50" s="10" t="s">
        <v>488</v>
      </c>
      <c r="G50" s="10"/>
      <c r="H50" s="10"/>
      <c r="I50" s="10"/>
    </row>
    <row r="51" spans="1:9" ht="12.75">
      <c r="A51" s="203"/>
      <c r="B51" s="203"/>
      <c r="C51" s="203"/>
      <c r="D51" s="205"/>
      <c r="E51" s="203"/>
      <c r="F51" s="133" t="s">
        <v>512</v>
      </c>
      <c r="G51" s="133" t="s">
        <v>490</v>
      </c>
      <c r="H51" s="133" t="s">
        <v>491</v>
      </c>
      <c r="I51" s="133" t="s">
        <v>492</v>
      </c>
    </row>
    <row r="52" spans="1:9" ht="12.75">
      <c r="A52" s="212" t="s">
        <v>508</v>
      </c>
      <c r="B52" s="196" t="s">
        <v>513</v>
      </c>
      <c r="C52" s="199" t="s">
        <v>513</v>
      </c>
      <c r="D52" s="209" t="s">
        <v>495</v>
      </c>
      <c r="E52" s="160" t="s">
        <v>515</v>
      </c>
      <c r="F52" s="160"/>
      <c r="G52" s="160"/>
      <c r="H52" s="160"/>
      <c r="I52" s="160"/>
    </row>
    <row r="53" spans="1:9" ht="27" customHeight="1">
      <c r="A53" s="213"/>
      <c r="B53" s="197"/>
      <c r="C53" s="200"/>
      <c r="D53" s="210"/>
      <c r="E53" s="131">
        <v>9570084</v>
      </c>
      <c r="F53" s="131">
        <v>54934</v>
      </c>
      <c r="G53" s="134"/>
      <c r="H53" s="131">
        <v>4700000</v>
      </c>
      <c r="I53" s="131">
        <v>4815150</v>
      </c>
    </row>
    <row r="54" spans="1:9" ht="12.75">
      <c r="A54" s="213"/>
      <c r="B54" s="145" t="s">
        <v>595</v>
      </c>
      <c r="C54" s="187" t="s">
        <v>523</v>
      </c>
      <c r="D54" s="210"/>
      <c r="E54" s="133"/>
      <c r="F54" s="25"/>
      <c r="G54" s="133"/>
      <c r="H54" s="135">
        <v>1175000</v>
      </c>
      <c r="I54" s="135">
        <v>1203788</v>
      </c>
    </row>
    <row r="55" spans="1:9" ht="12.75">
      <c r="A55" s="198"/>
      <c r="B55" s="183" t="s">
        <v>596</v>
      </c>
      <c r="C55" s="187" t="s">
        <v>592</v>
      </c>
      <c r="D55" s="211"/>
      <c r="E55" s="184"/>
      <c r="F55" s="185"/>
      <c r="G55" s="184"/>
      <c r="H55" s="186">
        <v>3525000</v>
      </c>
      <c r="I55" s="186">
        <v>3611362</v>
      </c>
    </row>
    <row r="56" spans="1:9" ht="12.75">
      <c r="A56" s="212" t="s">
        <v>497</v>
      </c>
      <c r="B56" s="160" t="s">
        <v>516</v>
      </c>
      <c r="C56" s="194" t="s">
        <v>517</v>
      </c>
      <c r="D56" s="167" t="s">
        <v>514</v>
      </c>
      <c r="E56" s="168" t="s">
        <v>531</v>
      </c>
      <c r="F56" s="160"/>
      <c r="G56" s="160"/>
      <c r="H56" s="160"/>
      <c r="I56" s="169">
        <v>400000</v>
      </c>
    </row>
    <row r="57" spans="1:9" ht="12.75">
      <c r="A57" s="213"/>
      <c r="B57" s="134" t="s">
        <v>518</v>
      </c>
      <c r="C57" s="195"/>
      <c r="D57" s="138" t="s">
        <v>511</v>
      </c>
      <c r="E57" s="131">
        <v>400000</v>
      </c>
      <c r="F57" s="134"/>
      <c r="G57" s="134"/>
      <c r="H57" s="134"/>
      <c r="I57" s="134"/>
    </row>
    <row r="58" spans="1:9" ht="12.75" hidden="1">
      <c r="A58" s="213"/>
      <c r="B58" s="25"/>
      <c r="C58" s="25"/>
      <c r="D58" s="138"/>
      <c r="E58" s="25"/>
      <c r="F58" s="25"/>
      <c r="G58" s="25"/>
      <c r="H58" s="25"/>
      <c r="I58" s="25"/>
    </row>
    <row r="59" spans="1:9" ht="12.75">
      <c r="A59" s="213"/>
      <c r="B59" s="145" t="s">
        <v>593</v>
      </c>
      <c r="C59" s="189" t="s">
        <v>523</v>
      </c>
      <c r="D59" s="138"/>
      <c r="E59" s="133"/>
      <c r="F59" s="133"/>
      <c r="G59" s="133"/>
      <c r="H59" s="133"/>
      <c r="I59" s="135">
        <v>100000</v>
      </c>
    </row>
    <row r="60" spans="1:9" ht="12.75">
      <c r="A60" s="214"/>
      <c r="B60" s="147" t="s">
        <v>594</v>
      </c>
      <c r="C60" s="188" t="s">
        <v>592</v>
      </c>
      <c r="D60" s="126"/>
      <c r="E60" s="134"/>
      <c r="F60" s="134"/>
      <c r="G60" s="134"/>
      <c r="H60" s="134"/>
      <c r="I60" s="131">
        <v>300000</v>
      </c>
    </row>
    <row r="61" ht="12.75">
      <c r="D61" s="127"/>
    </row>
    <row r="62" ht="12.75">
      <c r="D62" s="127"/>
    </row>
    <row r="63" spans="4:7" ht="12.75">
      <c r="D63" s="127"/>
      <c r="F63" s="4" t="s">
        <v>355</v>
      </c>
      <c r="G63" s="4"/>
    </row>
    <row r="64" spans="4:7" ht="12.75">
      <c r="D64" s="127"/>
      <c r="F64" s="4"/>
      <c r="G64" s="4"/>
    </row>
    <row r="65" spans="4:7" ht="12.75">
      <c r="D65" s="127"/>
      <c r="F65" s="4"/>
      <c r="G65" s="4"/>
    </row>
    <row r="66" spans="4:7" ht="12.75">
      <c r="D66" s="127"/>
      <c r="F66" s="4" t="s">
        <v>519</v>
      </c>
      <c r="G66" s="4"/>
    </row>
    <row r="67" ht="12.75">
      <c r="D67" s="127"/>
    </row>
    <row r="68" ht="12.75">
      <c r="D68" s="127"/>
    </row>
  </sheetData>
  <mergeCells count="39">
    <mergeCell ref="E11:E12"/>
    <mergeCell ref="D11:D12"/>
    <mergeCell ref="C11:C12"/>
    <mergeCell ref="B11:B12"/>
    <mergeCell ref="A11:A12"/>
    <mergeCell ref="C13:C14"/>
    <mergeCell ref="D13:D14"/>
    <mergeCell ref="C43:C45"/>
    <mergeCell ref="D43:D47"/>
    <mergeCell ref="A38:A42"/>
    <mergeCell ref="C38:C40"/>
    <mergeCell ref="D38:D42"/>
    <mergeCell ref="D20:D23"/>
    <mergeCell ref="D24:D27"/>
    <mergeCell ref="D28:D31"/>
    <mergeCell ref="A36:A37"/>
    <mergeCell ref="B36:B37"/>
    <mergeCell ref="C36:C37"/>
    <mergeCell ref="D36:D37"/>
    <mergeCell ref="H43:H45"/>
    <mergeCell ref="E36:E37"/>
    <mergeCell ref="F36:I36"/>
    <mergeCell ref="B38:B40"/>
    <mergeCell ref="I43:I45"/>
    <mergeCell ref="E43:E45"/>
    <mergeCell ref="F43:F45"/>
    <mergeCell ref="G43:G45"/>
    <mergeCell ref="A49:G49"/>
    <mergeCell ref="A50:A51"/>
    <mergeCell ref="B50:B51"/>
    <mergeCell ref="C50:C51"/>
    <mergeCell ref="D50:D51"/>
    <mergeCell ref="E50:E51"/>
    <mergeCell ref="D52:D55"/>
    <mergeCell ref="A56:A60"/>
    <mergeCell ref="C56:C57"/>
    <mergeCell ref="B52:B53"/>
    <mergeCell ref="A52:A55"/>
    <mergeCell ref="C52:C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C1">
      <selection activeCell="C16" sqref="C16:Q16"/>
    </sheetView>
  </sheetViews>
  <sheetFormatPr defaultColWidth="9.140625" defaultRowHeight="12.75"/>
  <cols>
    <col min="1" max="1" width="3.421875" style="0" customWidth="1"/>
    <col min="2" max="2" width="15.8515625" style="0" customWidth="1"/>
    <col min="3" max="3" width="5.00390625" style="0" customWidth="1"/>
    <col min="4" max="4" width="6.7109375" style="0" customWidth="1"/>
    <col min="5" max="5" width="11.00390625" style="0" customWidth="1"/>
    <col min="6" max="6" width="9.28125" style="0" bestFit="1" customWidth="1"/>
    <col min="7" max="8" width="9.8515625" style="0" bestFit="1" customWidth="1"/>
    <col min="9" max="9" width="9.421875" style="0" customWidth="1"/>
    <col min="10" max="10" width="8.7109375" style="0" customWidth="1"/>
    <col min="11" max="11" width="4.140625" style="0" customWidth="1"/>
    <col min="12" max="12" width="9.28125" style="0" bestFit="1" customWidth="1"/>
    <col min="13" max="13" width="9.8515625" style="0" bestFit="1" customWidth="1"/>
    <col min="14" max="14" width="7.28125" style="0" customWidth="1"/>
    <col min="15" max="15" width="5.7109375" style="0" customWidth="1"/>
    <col min="16" max="16" width="4.421875" style="0" customWidth="1"/>
    <col min="17" max="17" width="10.28125" style="0" customWidth="1"/>
  </cols>
  <sheetData>
    <row r="1" spans="14:17" ht="50.25" customHeight="1">
      <c r="N1" s="268" t="s">
        <v>590</v>
      </c>
      <c r="O1" s="201"/>
      <c r="P1" s="201"/>
      <c r="Q1" s="201"/>
    </row>
    <row r="3" s="4" customFormat="1" ht="12.75">
      <c r="A3" s="4" t="s">
        <v>587</v>
      </c>
    </row>
    <row r="4" s="83" customFormat="1" ht="12">
      <c r="B4" s="83" t="s">
        <v>533</v>
      </c>
    </row>
    <row r="5" spans="1:17" ht="12.75">
      <c r="A5" s="252" t="s">
        <v>534</v>
      </c>
      <c r="B5" s="252" t="s">
        <v>535</v>
      </c>
      <c r="C5" s="253" t="s">
        <v>536</v>
      </c>
      <c r="D5" s="253" t="s">
        <v>537</v>
      </c>
      <c r="E5" s="253" t="s">
        <v>538</v>
      </c>
      <c r="F5" s="252" t="s">
        <v>539</v>
      </c>
      <c r="G5" s="252"/>
      <c r="H5" s="259" t="s">
        <v>540</v>
      </c>
      <c r="I5" s="260"/>
      <c r="J5" s="260"/>
      <c r="K5" s="260"/>
      <c r="L5" s="260"/>
      <c r="M5" s="260"/>
      <c r="N5" s="260"/>
      <c r="O5" s="260"/>
      <c r="P5" s="260"/>
      <c r="Q5" s="261"/>
    </row>
    <row r="6" spans="1:17" ht="12.75">
      <c r="A6" s="252"/>
      <c r="B6" s="252"/>
      <c r="C6" s="253"/>
      <c r="D6" s="253"/>
      <c r="E6" s="253"/>
      <c r="F6" s="253" t="s">
        <v>541</v>
      </c>
      <c r="G6" s="253" t="s">
        <v>542</v>
      </c>
      <c r="H6" s="258" t="s">
        <v>543</v>
      </c>
      <c r="I6" s="258"/>
      <c r="J6" s="258"/>
      <c r="K6" s="258"/>
      <c r="L6" s="258"/>
      <c r="M6" s="258"/>
      <c r="N6" s="258"/>
      <c r="O6" s="258"/>
      <c r="P6" s="258"/>
      <c r="Q6" s="258"/>
    </row>
    <row r="7" spans="1:17" ht="12.75">
      <c r="A7" s="252"/>
      <c r="B7" s="252"/>
      <c r="C7" s="253"/>
      <c r="D7" s="253"/>
      <c r="E7" s="253"/>
      <c r="F7" s="253"/>
      <c r="G7" s="253"/>
      <c r="H7" s="254" t="s">
        <v>544</v>
      </c>
      <c r="I7" s="258" t="s">
        <v>545</v>
      </c>
      <c r="J7" s="258"/>
      <c r="K7" s="258"/>
      <c r="L7" s="258"/>
      <c r="M7" s="258"/>
      <c r="N7" s="258"/>
      <c r="O7" s="258"/>
      <c r="P7" s="258"/>
      <c r="Q7" s="258"/>
    </row>
    <row r="8" spans="1:17" ht="27" customHeight="1">
      <c r="A8" s="252"/>
      <c r="B8" s="252"/>
      <c r="C8" s="253"/>
      <c r="D8" s="253"/>
      <c r="E8" s="253"/>
      <c r="F8" s="253"/>
      <c r="G8" s="253"/>
      <c r="H8" s="254"/>
      <c r="I8" s="259" t="s">
        <v>546</v>
      </c>
      <c r="J8" s="260"/>
      <c r="K8" s="260"/>
      <c r="L8" s="261"/>
      <c r="M8" s="257" t="s">
        <v>542</v>
      </c>
      <c r="N8" s="257"/>
      <c r="O8" s="257"/>
      <c r="P8" s="257"/>
      <c r="Q8" s="257"/>
    </row>
    <row r="9" spans="1:17" ht="12.75">
      <c r="A9" s="252"/>
      <c r="B9" s="252"/>
      <c r="C9" s="253"/>
      <c r="D9" s="253"/>
      <c r="E9" s="253"/>
      <c r="F9" s="253"/>
      <c r="G9" s="253"/>
      <c r="H9" s="254"/>
      <c r="I9" s="255" t="s">
        <v>547</v>
      </c>
      <c r="J9" s="257" t="s">
        <v>548</v>
      </c>
      <c r="K9" s="257"/>
      <c r="L9" s="257"/>
      <c r="M9" s="255" t="s">
        <v>549</v>
      </c>
      <c r="N9" s="259" t="s">
        <v>550</v>
      </c>
      <c r="O9" s="260"/>
      <c r="P9" s="260"/>
      <c r="Q9" s="261"/>
    </row>
    <row r="10" spans="1:17" ht="131.25">
      <c r="A10" s="252"/>
      <c r="B10" s="252"/>
      <c r="C10" s="253"/>
      <c r="D10" s="253"/>
      <c r="E10" s="253"/>
      <c r="F10" s="253"/>
      <c r="G10" s="253"/>
      <c r="H10" s="254"/>
      <c r="I10" s="256"/>
      <c r="J10" s="170" t="s">
        <v>551</v>
      </c>
      <c r="K10" s="171" t="s">
        <v>552</v>
      </c>
      <c r="L10" s="171" t="s">
        <v>553</v>
      </c>
      <c r="M10" s="256"/>
      <c r="N10" s="170" t="s">
        <v>554</v>
      </c>
      <c r="O10" s="170" t="s">
        <v>551</v>
      </c>
      <c r="P10" s="170" t="s">
        <v>552</v>
      </c>
      <c r="Q10" s="170" t="s">
        <v>555</v>
      </c>
    </row>
    <row r="11" spans="1:17" ht="12.75">
      <c r="A11" s="172">
        <v>1</v>
      </c>
      <c r="B11" s="172">
        <v>2</v>
      </c>
      <c r="C11" s="172">
        <v>3</v>
      </c>
      <c r="D11" s="172">
        <v>4</v>
      </c>
      <c r="E11" s="172">
        <v>5</v>
      </c>
      <c r="F11" s="172">
        <v>6</v>
      </c>
      <c r="G11" s="172">
        <v>7</v>
      </c>
      <c r="H11" s="172">
        <v>8</v>
      </c>
      <c r="I11" s="172">
        <v>9</v>
      </c>
      <c r="J11" s="172">
        <v>10</v>
      </c>
      <c r="K11" s="172">
        <v>11</v>
      </c>
      <c r="L11" s="172">
        <v>12</v>
      </c>
      <c r="M11" s="172">
        <v>13</v>
      </c>
      <c r="N11" s="172">
        <v>14</v>
      </c>
      <c r="O11" s="172">
        <v>15</v>
      </c>
      <c r="P11" s="172">
        <v>16</v>
      </c>
      <c r="Q11" s="172">
        <v>17</v>
      </c>
    </row>
    <row r="12" spans="1:17" ht="12.75">
      <c r="A12" s="81">
        <v>1</v>
      </c>
      <c r="B12" s="81" t="s">
        <v>556</v>
      </c>
      <c r="C12" s="81" t="s">
        <v>557</v>
      </c>
      <c r="D12" s="81"/>
      <c r="E12" s="173">
        <v>22252038</v>
      </c>
      <c r="F12" s="173">
        <v>9487606</v>
      </c>
      <c r="G12" s="173">
        <v>12764432</v>
      </c>
      <c r="H12" s="173">
        <v>22252038</v>
      </c>
      <c r="I12" s="173">
        <v>9487606</v>
      </c>
      <c r="J12" s="173">
        <v>2360000</v>
      </c>
      <c r="K12" s="81">
        <v>0</v>
      </c>
      <c r="L12" s="173">
        <v>7127606</v>
      </c>
      <c r="M12" s="173">
        <v>12764432</v>
      </c>
      <c r="N12" s="81">
        <v>0</v>
      </c>
      <c r="O12" s="81">
        <v>0</v>
      </c>
      <c r="P12" s="81">
        <v>0</v>
      </c>
      <c r="Q12" s="173">
        <v>12764432</v>
      </c>
    </row>
    <row r="13" spans="1:17" ht="12.75">
      <c r="A13" s="252" t="s">
        <v>558</v>
      </c>
      <c r="B13" s="81" t="s">
        <v>559</v>
      </c>
      <c r="C13" s="262" t="s">
        <v>584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</row>
    <row r="14" spans="1:17" ht="12.75">
      <c r="A14" s="252"/>
      <c r="B14" s="81" t="s">
        <v>561</v>
      </c>
      <c r="C14" s="262" t="s">
        <v>589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</row>
    <row r="15" spans="1:17" ht="12.75">
      <c r="A15" s="252"/>
      <c r="B15" s="81" t="s">
        <v>563</v>
      </c>
      <c r="C15" s="262" t="s">
        <v>585</v>
      </c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</row>
    <row r="16" spans="1:17" ht="12.75">
      <c r="A16" s="252"/>
      <c r="B16" s="81" t="s">
        <v>565</v>
      </c>
      <c r="C16" s="262" t="s">
        <v>586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</row>
    <row r="17" spans="1:17" ht="12.75">
      <c r="A17" s="252"/>
      <c r="B17" s="81" t="s">
        <v>566</v>
      </c>
      <c r="C17" s="81"/>
      <c r="D17" s="176" t="s">
        <v>363</v>
      </c>
      <c r="E17" s="173">
        <v>9080921</v>
      </c>
      <c r="F17" s="173">
        <v>2968421</v>
      </c>
      <c r="G17" s="173">
        <v>6112500</v>
      </c>
      <c r="H17" s="173">
        <v>9080921</v>
      </c>
      <c r="I17" s="173">
        <v>2968421</v>
      </c>
      <c r="J17" s="173">
        <v>1860000</v>
      </c>
      <c r="K17" s="81">
        <v>0</v>
      </c>
      <c r="L17" s="173">
        <v>1108421</v>
      </c>
      <c r="M17" s="173">
        <v>6112500</v>
      </c>
      <c r="N17" s="81">
        <v>0</v>
      </c>
      <c r="O17" s="81">
        <v>0</v>
      </c>
      <c r="P17" s="81">
        <v>0</v>
      </c>
      <c r="Q17" s="173">
        <v>6112500</v>
      </c>
    </row>
    <row r="18" spans="1:17" ht="12.75">
      <c r="A18" s="252"/>
      <c r="B18" s="81" t="s">
        <v>567</v>
      </c>
      <c r="C18" s="262"/>
      <c r="D18" s="262"/>
      <c r="E18" s="173">
        <v>108421</v>
      </c>
      <c r="F18" s="173">
        <v>108421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ht="12.75">
      <c r="A19" s="252"/>
      <c r="B19" s="81" t="s">
        <v>543</v>
      </c>
      <c r="C19" s="262"/>
      <c r="D19" s="262"/>
      <c r="E19" s="173">
        <v>4529000</v>
      </c>
      <c r="F19" s="173">
        <v>1529000</v>
      </c>
      <c r="G19" s="173">
        <v>3000000</v>
      </c>
      <c r="H19" s="264">
        <v>9080921</v>
      </c>
      <c r="I19" s="264">
        <v>2968421</v>
      </c>
      <c r="J19" s="264">
        <v>1860000</v>
      </c>
      <c r="K19" s="263"/>
      <c r="L19" s="264">
        <v>1108421</v>
      </c>
      <c r="M19" s="264">
        <v>6112500</v>
      </c>
      <c r="N19" s="263"/>
      <c r="O19" s="263"/>
      <c r="P19" s="263"/>
      <c r="Q19" s="263">
        <v>6112500</v>
      </c>
    </row>
    <row r="20" spans="1:17" ht="12.75">
      <c r="A20" s="252"/>
      <c r="B20" s="81" t="s">
        <v>568</v>
      </c>
      <c r="C20" s="262"/>
      <c r="D20" s="262"/>
      <c r="E20" s="173">
        <v>4443500</v>
      </c>
      <c r="F20" s="173">
        <v>1331000</v>
      </c>
      <c r="G20" s="173">
        <v>3112500</v>
      </c>
      <c r="H20" s="265"/>
      <c r="I20" s="265"/>
      <c r="J20" s="265"/>
      <c r="K20" s="263"/>
      <c r="L20" s="265"/>
      <c r="M20" s="265"/>
      <c r="N20" s="263"/>
      <c r="O20" s="263"/>
      <c r="P20" s="263"/>
      <c r="Q20" s="263"/>
    </row>
    <row r="21" spans="1:17" ht="12.75">
      <c r="A21" s="252"/>
      <c r="B21" s="81" t="s">
        <v>569</v>
      </c>
      <c r="C21" s="262"/>
      <c r="D21" s="262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ht="12.75">
      <c r="A22" s="252" t="s">
        <v>570</v>
      </c>
      <c r="B22" s="81" t="s">
        <v>559</v>
      </c>
      <c r="C22" s="262" t="s">
        <v>560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</row>
    <row r="23" spans="1:17" ht="12.75">
      <c r="A23" s="252"/>
      <c r="B23" s="81" t="s">
        <v>561</v>
      </c>
      <c r="C23" s="262" t="s">
        <v>562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</row>
    <row r="24" spans="1:17" ht="12.75">
      <c r="A24" s="252"/>
      <c r="B24" s="81" t="s">
        <v>563</v>
      </c>
      <c r="C24" s="262" t="s">
        <v>564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</row>
    <row r="25" spans="1:17" ht="12.75">
      <c r="A25" s="252"/>
      <c r="B25" s="81" t="s">
        <v>565</v>
      </c>
      <c r="C25" s="262" t="s">
        <v>366</v>
      </c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</row>
    <row r="26" spans="1:17" ht="12.75">
      <c r="A26" s="252"/>
      <c r="B26" s="81" t="s">
        <v>566</v>
      </c>
      <c r="C26" s="262"/>
      <c r="D26" s="176" t="s">
        <v>363</v>
      </c>
      <c r="E26" s="173">
        <v>415000</v>
      </c>
      <c r="F26" s="173">
        <v>115000</v>
      </c>
      <c r="G26" s="173">
        <v>300000</v>
      </c>
      <c r="H26" s="173">
        <v>415000</v>
      </c>
      <c r="I26" s="173">
        <v>115000</v>
      </c>
      <c r="J26" s="81">
        <v>0</v>
      </c>
      <c r="K26" s="81">
        <v>0</v>
      </c>
      <c r="L26" s="173">
        <v>115000</v>
      </c>
      <c r="M26" s="173">
        <v>300000</v>
      </c>
      <c r="N26" s="81">
        <v>0</v>
      </c>
      <c r="O26" s="81">
        <v>0</v>
      </c>
      <c r="P26" s="81">
        <v>0</v>
      </c>
      <c r="Q26" s="173">
        <v>300000</v>
      </c>
    </row>
    <row r="27" spans="1:17" ht="12.75">
      <c r="A27" s="252"/>
      <c r="B27" s="81" t="s">
        <v>571</v>
      </c>
      <c r="C27" s="262"/>
      <c r="D27" s="262"/>
      <c r="E27" s="173">
        <v>15000</v>
      </c>
      <c r="F27" s="173">
        <v>15000</v>
      </c>
      <c r="G27" s="81"/>
      <c r="H27" s="264">
        <v>415000</v>
      </c>
      <c r="I27" s="264">
        <v>115000</v>
      </c>
      <c r="J27" s="263"/>
      <c r="K27" s="263"/>
      <c r="L27" s="264">
        <v>115000</v>
      </c>
      <c r="M27" s="264">
        <v>300000</v>
      </c>
      <c r="N27" s="263"/>
      <c r="O27" s="263"/>
      <c r="P27" s="263"/>
      <c r="Q27" s="264">
        <v>300000</v>
      </c>
    </row>
    <row r="28" spans="1:17" ht="12.75">
      <c r="A28" s="252"/>
      <c r="B28" s="81" t="s">
        <v>543</v>
      </c>
      <c r="C28" s="262"/>
      <c r="D28" s="262"/>
      <c r="E28" s="173">
        <v>400000</v>
      </c>
      <c r="F28" s="173">
        <v>100000</v>
      </c>
      <c r="G28" s="173">
        <v>300000</v>
      </c>
      <c r="H28" s="265"/>
      <c r="I28" s="265"/>
      <c r="J28" s="263"/>
      <c r="K28" s="263"/>
      <c r="L28" s="265"/>
      <c r="M28" s="265"/>
      <c r="N28" s="263"/>
      <c r="O28" s="263"/>
      <c r="P28" s="263"/>
      <c r="Q28" s="265"/>
    </row>
    <row r="29" spans="1:17" ht="12.75">
      <c r="A29" s="252"/>
      <c r="B29" s="81" t="s">
        <v>568</v>
      </c>
      <c r="C29" s="262"/>
      <c r="D29" s="262"/>
      <c r="E29" s="81"/>
      <c r="F29" s="81"/>
      <c r="G29" s="81"/>
      <c r="H29" s="132"/>
      <c r="I29" s="132"/>
      <c r="J29" s="81"/>
      <c r="K29" s="81"/>
      <c r="L29" s="81"/>
      <c r="M29" s="81"/>
      <c r="N29" s="81"/>
      <c r="O29" s="81"/>
      <c r="P29" s="81"/>
      <c r="Q29" s="81"/>
    </row>
    <row r="30" spans="1:17" ht="12.75">
      <c r="A30" s="252"/>
      <c r="B30" s="81" t="s">
        <v>569</v>
      </c>
      <c r="C30" s="262"/>
      <c r="D30" s="262"/>
      <c r="E30" s="81"/>
      <c r="F30" s="81"/>
      <c r="G30" s="81"/>
      <c r="H30" s="132"/>
      <c r="I30" s="132"/>
      <c r="J30" s="81"/>
      <c r="K30" s="81"/>
      <c r="L30" s="81"/>
      <c r="M30" s="81"/>
      <c r="N30" s="81"/>
      <c r="O30" s="81"/>
      <c r="P30" s="81"/>
      <c r="Q30" s="81"/>
    </row>
    <row r="31" spans="1:17" ht="12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s="175" customFormat="1" ht="11.25">
      <c r="A32" s="172">
        <v>1</v>
      </c>
      <c r="B32" s="172">
        <v>2</v>
      </c>
      <c r="C32" s="172">
        <v>3</v>
      </c>
      <c r="D32" s="172">
        <v>4</v>
      </c>
      <c r="E32" s="172">
        <v>5</v>
      </c>
      <c r="F32" s="172">
        <v>6</v>
      </c>
      <c r="G32" s="172">
        <v>7</v>
      </c>
      <c r="H32" s="172">
        <v>8</v>
      </c>
      <c r="I32" s="172">
        <v>9</v>
      </c>
      <c r="J32" s="172">
        <v>10</v>
      </c>
      <c r="K32" s="172">
        <v>11</v>
      </c>
      <c r="L32" s="172">
        <v>12</v>
      </c>
      <c r="M32" s="172">
        <v>13</v>
      </c>
      <c r="N32" s="172">
        <v>14</v>
      </c>
      <c r="O32" s="172">
        <v>15</v>
      </c>
      <c r="P32" s="172">
        <v>16</v>
      </c>
      <c r="Q32" s="172">
        <v>17</v>
      </c>
    </row>
    <row r="33" spans="1:17" ht="12.75">
      <c r="A33" s="266" t="s">
        <v>572</v>
      </c>
      <c r="B33" s="174" t="s">
        <v>559</v>
      </c>
      <c r="C33" s="262" t="s">
        <v>560</v>
      </c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</row>
    <row r="34" spans="1:17" ht="12.75">
      <c r="A34" s="252"/>
      <c r="B34" s="81" t="s">
        <v>561</v>
      </c>
      <c r="C34" s="262" t="s">
        <v>573</v>
      </c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</row>
    <row r="35" spans="1:17" ht="12.75">
      <c r="A35" s="252"/>
      <c r="B35" s="81" t="s">
        <v>563</v>
      </c>
      <c r="C35" s="262" t="s">
        <v>574</v>
      </c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</row>
    <row r="36" spans="1:17" ht="12.75">
      <c r="A36" s="252"/>
      <c r="B36" s="81" t="s">
        <v>565</v>
      </c>
      <c r="C36" s="262" t="s">
        <v>575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</row>
    <row r="37" spans="1:17" ht="12.75">
      <c r="A37" s="252"/>
      <c r="B37" s="81" t="s">
        <v>566</v>
      </c>
      <c r="C37" s="262"/>
      <c r="D37" s="81">
        <v>60016</v>
      </c>
      <c r="E37" s="173">
        <v>11302252</v>
      </c>
      <c r="F37" s="173">
        <v>5677252</v>
      </c>
      <c r="G37" s="173">
        <v>5625000</v>
      </c>
      <c r="H37" s="173">
        <v>11302252</v>
      </c>
      <c r="I37" s="173">
        <v>5677252</v>
      </c>
      <c r="J37" s="81">
        <v>0</v>
      </c>
      <c r="K37" s="81">
        <v>0</v>
      </c>
      <c r="L37" s="173">
        <v>5677252</v>
      </c>
      <c r="M37" s="173">
        <v>5625000</v>
      </c>
      <c r="N37" s="81">
        <v>0</v>
      </c>
      <c r="O37" s="81">
        <v>0</v>
      </c>
      <c r="P37" s="81">
        <v>0</v>
      </c>
      <c r="Q37" s="81">
        <v>5625000</v>
      </c>
    </row>
    <row r="38" spans="1:17" ht="12.75">
      <c r="A38" s="252"/>
      <c r="B38" s="81" t="s">
        <v>576</v>
      </c>
      <c r="C38" s="262"/>
      <c r="D38" s="262"/>
      <c r="E38" s="173">
        <v>52252</v>
      </c>
      <c r="F38" s="173">
        <v>52252</v>
      </c>
      <c r="G38" s="81"/>
      <c r="H38" s="264">
        <v>11302252</v>
      </c>
      <c r="I38" s="264">
        <v>5677252</v>
      </c>
      <c r="J38" s="263"/>
      <c r="K38" s="263"/>
      <c r="L38" s="264">
        <v>5677252</v>
      </c>
      <c r="M38" s="264">
        <v>5625000</v>
      </c>
      <c r="N38" s="263"/>
      <c r="O38" s="263"/>
      <c r="P38" s="263"/>
      <c r="Q38" s="263">
        <v>5625000</v>
      </c>
    </row>
    <row r="39" spans="1:17" ht="12.75">
      <c r="A39" s="252"/>
      <c r="B39" s="81" t="s">
        <v>543</v>
      </c>
      <c r="C39" s="262"/>
      <c r="D39" s="262"/>
      <c r="E39" s="173">
        <v>5425000</v>
      </c>
      <c r="F39" s="173">
        <v>2712500</v>
      </c>
      <c r="G39" s="173">
        <v>2712500</v>
      </c>
      <c r="H39" s="265"/>
      <c r="I39" s="265"/>
      <c r="J39" s="263"/>
      <c r="K39" s="263"/>
      <c r="L39" s="265"/>
      <c r="M39" s="265"/>
      <c r="N39" s="263"/>
      <c r="O39" s="263"/>
      <c r="P39" s="263"/>
      <c r="Q39" s="263"/>
    </row>
    <row r="40" spans="1:17" ht="12.75">
      <c r="A40" s="252"/>
      <c r="B40" s="81" t="s">
        <v>568</v>
      </c>
      <c r="C40" s="262"/>
      <c r="D40" s="262"/>
      <c r="E40" s="173">
        <v>5825000</v>
      </c>
      <c r="F40" s="173">
        <v>2912500</v>
      </c>
      <c r="G40" s="173">
        <v>2912500</v>
      </c>
      <c r="H40" s="265"/>
      <c r="I40" s="265"/>
      <c r="J40" s="263"/>
      <c r="K40" s="263"/>
      <c r="L40" s="265"/>
      <c r="M40" s="265"/>
      <c r="N40" s="263"/>
      <c r="O40" s="263"/>
      <c r="P40" s="263"/>
      <c r="Q40" s="263"/>
    </row>
    <row r="41" spans="1:17" ht="12.75">
      <c r="A41" s="252"/>
      <c r="B41" s="81" t="s">
        <v>569</v>
      </c>
      <c r="C41" s="262"/>
      <c r="D41" s="262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ht="12.75">
      <c r="A42" s="252" t="s">
        <v>577</v>
      </c>
      <c r="B42" s="177" t="s">
        <v>559</v>
      </c>
      <c r="C42" s="262" t="s">
        <v>560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</row>
    <row r="43" spans="1:17" ht="12.75">
      <c r="A43" s="252"/>
      <c r="B43" s="177" t="s">
        <v>561</v>
      </c>
      <c r="C43" s="262" t="s">
        <v>573</v>
      </c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</row>
    <row r="44" spans="1:17" ht="12.75">
      <c r="A44" s="252"/>
      <c r="B44" s="177" t="s">
        <v>563</v>
      </c>
      <c r="C44" s="262" t="s">
        <v>574</v>
      </c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</row>
    <row r="45" spans="1:17" ht="12.75">
      <c r="A45" s="252"/>
      <c r="B45" s="177" t="s">
        <v>565</v>
      </c>
      <c r="C45" s="262" t="s">
        <v>583</v>
      </c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</row>
    <row r="46" spans="1:17" ht="12.75">
      <c r="A46" s="252"/>
      <c r="B46" s="177" t="s">
        <v>566</v>
      </c>
      <c r="C46" s="262"/>
      <c r="D46" s="81">
        <v>60016</v>
      </c>
      <c r="E46" s="173">
        <v>1453865</v>
      </c>
      <c r="F46" s="173">
        <v>726933</v>
      </c>
      <c r="G46" s="173">
        <v>726932</v>
      </c>
      <c r="H46" s="173">
        <v>1453865</v>
      </c>
      <c r="I46" s="173">
        <v>726933</v>
      </c>
      <c r="J46" s="173">
        <v>500000</v>
      </c>
      <c r="K46" s="81">
        <v>0</v>
      </c>
      <c r="L46" s="173">
        <v>226933</v>
      </c>
      <c r="M46" s="173">
        <v>726932</v>
      </c>
      <c r="N46" s="81">
        <v>0</v>
      </c>
      <c r="O46" s="81">
        <v>0</v>
      </c>
      <c r="P46" s="81">
        <v>0</v>
      </c>
      <c r="Q46" s="173">
        <v>726932</v>
      </c>
    </row>
    <row r="47" spans="1:17" ht="12.75">
      <c r="A47" s="252"/>
      <c r="B47" s="177" t="s">
        <v>543</v>
      </c>
      <c r="C47" s="262"/>
      <c r="D47" s="262"/>
      <c r="E47" s="173">
        <v>39650</v>
      </c>
      <c r="F47" s="173">
        <v>39650</v>
      </c>
      <c r="G47" s="81"/>
      <c r="H47" s="267">
        <v>1453865</v>
      </c>
      <c r="I47" s="267">
        <v>726933</v>
      </c>
      <c r="J47" s="267">
        <v>500000</v>
      </c>
      <c r="K47" s="262"/>
      <c r="L47" s="267">
        <v>226933</v>
      </c>
      <c r="M47" s="267">
        <v>726932</v>
      </c>
      <c r="N47" s="262"/>
      <c r="O47" s="262"/>
      <c r="P47" s="262"/>
      <c r="Q47" s="262">
        <v>726932</v>
      </c>
    </row>
    <row r="48" spans="1:17" ht="12.75">
      <c r="A48" s="252"/>
      <c r="B48" s="177" t="s">
        <v>568</v>
      </c>
      <c r="C48" s="262"/>
      <c r="D48" s="262"/>
      <c r="E48" s="173">
        <v>1267541</v>
      </c>
      <c r="F48" s="173">
        <v>613946</v>
      </c>
      <c r="G48" s="173">
        <v>653595</v>
      </c>
      <c r="H48" s="202"/>
      <c r="I48" s="202"/>
      <c r="J48" s="202"/>
      <c r="K48" s="202"/>
      <c r="L48" s="202"/>
      <c r="M48" s="202"/>
      <c r="N48" s="202"/>
      <c r="O48" s="202"/>
      <c r="P48" s="202"/>
      <c r="Q48" s="202"/>
    </row>
    <row r="49" spans="1:17" ht="12.75">
      <c r="A49" s="252"/>
      <c r="B49" s="177" t="s">
        <v>569</v>
      </c>
      <c r="C49" s="262"/>
      <c r="D49" s="262"/>
      <c r="E49" s="81">
        <v>146674</v>
      </c>
      <c r="F49" s="81">
        <v>73337</v>
      </c>
      <c r="G49" s="81">
        <v>73337</v>
      </c>
      <c r="H49" s="202"/>
      <c r="I49" s="202"/>
      <c r="J49" s="202"/>
      <c r="K49" s="202"/>
      <c r="L49" s="202"/>
      <c r="M49" s="202"/>
      <c r="N49" s="202"/>
      <c r="O49" s="202"/>
      <c r="P49" s="202"/>
      <c r="Q49" s="202"/>
    </row>
    <row r="50" spans="1:17" ht="12.75">
      <c r="A50" s="81">
        <v>2</v>
      </c>
      <c r="B50" s="177" t="s">
        <v>578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ht="12.75">
      <c r="A51" s="177" t="s">
        <v>579</v>
      </c>
      <c r="B51" s="178"/>
      <c r="C51" s="81" t="s">
        <v>557</v>
      </c>
      <c r="D51" s="81"/>
      <c r="E51" s="173">
        <v>22252038</v>
      </c>
      <c r="F51" s="173">
        <v>9487606</v>
      </c>
      <c r="G51" s="173">
        <v>12764432</v>
      </c>
      <c r="H51" s="173">
        <v>22252038</v>
      </c>
      <c r="I51" s="173">
        <v>9487606</v>
      </c>
      <c r="J51" s="173">
        <v>2360000</v>
      </c>
      <c r="K51" s="81">
        <v>0</v>
      </c>
      <c r="L51" s="173">
        <v>7127606</v>
      </c>
      <c r="M51" s="173">
        <v>12764432</v>
      </c>
      <c r="N51" s="81">
        <v>0</v>
      </c>
      <c r="O51" s="81">
        <v>0</v>
      </c>
      <c r="P51" s="81">
        <v>0</v>
      </c>
      <c r="Q51" s="173">
        <v>12764432</v>
      </c>
    </row>
    <row r="52" spans="1:17" ht="12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ht="12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7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1:17" ht="12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 t="s">
        <v>355</v>
      </c>
      <c r="N55" s="83"/>
      <c r="O55" s="83"/>
      <c r="P55" s="83"/>
      <c r="Q55" s="83"/>
    </row>
    <row r="56" spans="1:17" ht="12.75">
      <c r="A56" s="83" t="s">
        <v>580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17" ht="12.75">
      <c r="A57" s="83" t="s">
        <v>581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 t="s">
        <v>582</v>
      </c>
      <c r="N57" s="83"/>
      <c r="O57" s="83"/>
      <c r="P57" s="83"/>
      <c r="Q57" s="83"/>
    </row>
    <row r="58" spans="1:17" ht="12.7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1:17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7" ht="12.7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1:17" ht="12.7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</row>
    <row r="62" spans="1:17" ht="12.7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</row>
    <row r="63" spans="1:17" ht="12.7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</row>
    <row r="64" spans="1:17" ht="12.7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</row>
    <row r="65" spans="1:17" ht="12.7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</row>
    <row r="66" spans="1:17" ht="12.7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</row>
    <row r="67" spans="1:17" ht="12.7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</row>
  </sheetData>
  <mergeCells count="87">
    <mergeCell ref="O47:O49"/>
    <mergeCell ref="P47:P49"/>
    <mergeCell ref="Q47:Q49"/>
    <mergeCell ref="N1:Q1"/>
    <mergeCell ref="C45:Q45"/>
    <mergeCell ref="C46:C49"/>
    <mergeCell ref="D47:D49"/>
    <mergeCell ref="H47:H49"/>
    <mergeCell ref="I47:I49"/>
    <mergeCell ref="J47:J49"/>
    <mergeCell ref="K47:K49"/>
    <mergeCell ref="L47:L49"/>
    <mergeCell ref="M47:M49"/>
    <mergeCell ref="N47:N49"/>
    <mergeCell ref="Q38:Q40"/>
    <mergeCell ref="C42:Q42"/>
    <mergeCell ref="C43:Q43"/>
    <mergeCell ref="C44:Q44"/>
    <mergeCell ref="M38:M40"/>
    <mergeCell ref="N38:N40"/>
    <mergeCell ref="O38:O40"/>
    <mergeCell ref="P38:P40"/>
    <mergeCell ref="C34:Q34"/>
    <mergeCell ref="C35:Q35"/>
    <mergeCell ref="C36:Q36"/>
    <mergeCell ref="C37:C41"/>
    <mergeCell ref="D38:D41"/>
    <mergeCell ref="H38:H40"/>
    <mergeCell ref="I38:I40"/>
    <mergeCell ref="J38:J40"/>
    <mergeCell ref="K38:K40"/>
    <mergeCell ref="L38:L40"/>
    <mergeCell ref="P27:P28"/>
    <mergeCell ref="Q27:Q28"/>
    <mergeCell ref="C33:Q33"/>
    <mergeCell ref="K27:K28"/>
    <mergeCell ref="L27:L28"/>
    <mergeCell ref="M27:M28"/>
    <mergeCell ref="N27:N28"/>
    <mergeCell ref="C26:C30"/>
    <mergeCell ref="D27:D30"/>
    <mergeCell ref="H27:H28"/>
    <mergeCell ref="I27:I28"/>
    <mergeCell ref="N19:N20"/>
    <mergeCell ref="O19:O20"/>
    <mergeCell ref="J27:J28"/>
    <mergeCell ref="O27:O28"/>
    <mergeCell ref="P19:P20"/>
    <mergeCell ref="Q19:Q20"/>
    <mergeCell ref="H19:H20"/>
    <mergeCell ref="I19:I20"/>
    <mergeCell ref="J19:J20"/>
    <mergeCell ref="A22:A30"/>
    <mergeCell ref="A33:A41"/>
    <mergeCell ref="A42:A49"/>
    <mergeCell ref="C13:Q13"/>
    <mergeCell ref="C14:Q14"/>
    <mergeCell ref="C15:Q15"/>
    <mergeCell ref="C22:Q22"/>
    <mergeCell ref="C23:Q23"/>
    <mergeCell ref="C24:Q24"/>
    <mergeCell ref="C25:Q25"/>
    <mergeCell ref="H6:Q6"/>
    <mergeCell ref="H5:Q5"/>
    <mergeCell ref="I8:L8"/>
    <mergeCell ref="A13:A21"/>
    <mergeCell ref="C16:Q16"/>
    <mergeCell ref="C18:C21"/>
    <mergeCell ref="D18:D21"/>
    <mergeCell ref="K19:K20"/>
    <mergeCell ref="L19:L20"/>
    <mergeCell ref="M19:M20"/>
    <mergeCell ref="H7:H10"/>
    <mergeCell ref="I9:I10"/>
    <mergeCell ref="J9:L9"/>
    <mergeCell ref="M8:Q8"/>
    <mergeCell ref="I7:Q7"/>
    <mergeCell ref="M9:M10"/>
    <mergeCell ref="N9:Q9"/>
    <mergeCell ref="E5:E10"/>
    <mergeCell ref="F5:G5"/>
    <mergeCell ref="F6:F10"/>
    <mergeCell ref="G6:G10"/>
    <mergeCell ref="A5:A10"/>
    <mergeCell ref="B5:B10"/>
    <mergeCell ref="C5:C10"/>
    <mergeCell ref="D5:D10"/>
  </mergeCells>
  <printOptions/>
  <pageMargins left="0.35" right="0.27" top="0.71" bottom="0.71" header="0.39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15.7109375" style="0" customWidth="1"/>
    <col min="4" max="4" width="13.00390625" style="0" customWidth="1"/>
    <col min="5" max="5" width="13.28125" style="0" customWidth="1"/>
  </cols>
  <sheetData>
    <row r="1" ht="12.75">
      <c r="C1" s="4" t="s">
        <v>347</v>
      </c>
    </row>
    <row r="2" ht="12.75">
      <c r="C2" s="4" t="s">
        <v>357</v>
      </c>
    </row>
    <row r="3" ht="12.75">
      <c r="C3" s="4" t="s">
        <v>342</v>
      </c>
    </row>
    <row r="4" ht="12.75">
      <c r="C4" s="4" t="s">
        <v>358</v>
      </c>
    </row>
    <row r="9" ht="12.75">
      <c r="B9" s="4" t="s">
        <v>359</v>
      </c>
    </row>
    <row r="10" spans="1:5" ht="12.75">
      <c r="A10" s="5" t="s">
        <v>360</v>
      </c>
      <c r="B10" s="5"/>
      <c r="C10" s="5"/>
      <c r="D10" s="5"/>
      <c r="E10" s="5"/>
    </row>
    <row r="14" ht="12.75">
      <c r="A14" s="4" t="s">
        <v>348</v>
      </c>
    </row>
    <row r="16" spans="1:5" ht="25.5">
      <c r="A16" s="10" t="s">
        <v>1</v>
      </c>
      <c r="B16" s="10" t="s">
        <v>349</v>
      </c>
      <c r="C16" s="11" t="s">
        <v>350</v>
      </c>
      <c r="D16" s="11" t="s">
        <v>4</v>
      </c>
      <c r="E16" s="11" t="s">
        <v>351</v>
      </c>
    </row>
    <row r="17" spans="1:5" ht="32.25" customHeight="1">
      <c r="A17" s="12">
        <v>952</v>
      </c>
      <c r="B17" s="13" t="s">
        <v>339</v>
      </c>
      <c r="C17" s="15">
        <v>529000</v>
      </c>
      <c r="D17" s="15">
        <v>0</v>
      </c>
      <c r="E17" s="15">
        <v>529000</v>
      </c>
    </row>
    <row r="18" spans="1:5" ht="21.75" customHeight="1">
      <c r="A18" s="12">
        <v>955</v>
      </c>
      <c r="B18" s="14" t="s">
        <v>340</v>
      </c>
      <c r="C18" s="15">
        <v>39650</v>
      </c>
      <c r="D18" s="15">
        <v>364134</v>
      </c>
      <c r="E18" s="15">
        <f>C18+D18</f>
        <v>403784</v>
      </c>
    </row>
    <row r="19" spans="1:5" ht="20.25" customHeight="1">
      <c r="A19" s="14"/>
      <c r="B19" s="26" t="s">
        <v>352</v>
      </c>
      <c r="C19" s="27">
        <f>C17+C18</f>
        <v>568650</v>
      </c>
      <c r="D19" s="27">
        <f>D17+D18</f>
        <v>364134</v>
      </c>
      <c r="E19" s="27">
        <f>E17+E18</f>
        <v>932784</v>
      </c>
    </row>
    <row r="20" spans="1:5" ht="12.75">
      <c r="A20" s="16"/>
      <c r="B20" s="16"/>
      <c r="C20" s="16"/>
      <c r="D20" s="17"/>
      <c r="E20" s="17"/>
    </row>
    <row r="21" spans="1:5" ht="12.75">
      <c r="A21" s="18"/>
      <c r="B21" s="18"/>
      <c r="C21" s="18"/>
      <c r="D21" s="18"/>
      <c r="E21" s="18"/>
    </row>
    <row r="22" spans="1:5" ht="12.75">
      <c r="A22" s="19" t="s">
        <v>353</v>
      </c>
      <c r="B22" s="20"/>
      <c r="C22" s="20"/>
      <c r="D22" s="20"/>
      <c r="E22" s="20"/>
    </row>
    <row r="23" spans="1:5" ht="12.75">
      <c r="A23" s="20"/>
      <c r="B23" s="20"/>
      <c r="C23" s="20"/>
      <c r="D23" s="20"/>
      <c r="E23" s="20"/>
    </row>
    <row r="24" spans="1:5" ht="27.75" customHeight="1">
      <c r="A24" s="21" t="s">
        <v>1</v>
      </c>
      <c r="B24" s="22" t="s">
        <v>2</v>
      </c>
      <c r="C24" s="23" t="s">
        <v>350</v>
      </c>
      <c r="D24" s="23" t="s">
        <v>4</v>
      </c>
      <c r="E24" s="23" t="s">
        <v>351</v>
      </c>
    </row>
    <row r="25" spans="1:5" ht="31.5" customHeight="1">
      <c r="A25" s="12">
        <v>992</v>
      </c>
      <c r="B25" s="13" t="s">
        <v>354</v>
      </c>
      <c r="C25" s="15">
        <v>465000</v>
      </c>
      <c r="D25" s="14">
        <v>0</v>
      </c>
      <c r="E25" s="15">
        <v>465000</v>
      </c>
    </row>
    <row r="26" spans="1:5" ht="12.75">
      <c r="A26" s="24"/>
      <c r="B26" s="24"/>
      <c r="C26" s="24"/>
      <c r="D26" s="24"/>
      <c r="E26" s="24"/>
    </row>
    <row r="27" spans="1:5" ht="12.75">
      <c r="A27" s="25"/>
      <c r="B27" s="25"/>
      <c r="C27" s="25"/>
      <c r="D27" s="25"/>
      <c r="E27" s="25"/>
    </row>
    <row r="28" spans="1:5" ht="12.75">
      <c r="A28" s="25"/>
      <c r="B28" s="25"/>
      <c r="C28" s="25"/>
      <c r="D28" s="25"/>
      <c r="E28" s="25"/>
    </row>
    <row r="29" spans="1:5" ht="12.75">
      <c r="A29" s="25"/>
      <c r="B29" s="25"/>
      <c r="D29" s="4"/>
      <c r="E29" s="4"/>
    </row>
    <row r="30" spans="3:5" ht="12.75">
      <c r="C30" s="4" t="s">
        <v>355</v>
      </c>
      <c r="D30" s="4"/>
      <c r="E30" s="4"/>
    </row>
    <row r="31" spans="3:5" ht="12.75">
      <c r="C31" s="4"/>
      <c r="D31" s="4"/>
      <c r="E31" s="4"/>
    </row>
    <row r="32" spans="3:4" ht="12.75">
      <c r="C32" s="4"/>
      <c r="D32" s="4"/>
    </row>
    <row r="33" spans="3:4" ht="12.75">
      <c r="C33" s="4" t="s">
        <v>356</v>
      </c>
      <c r="D33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4">
      <selection activeCell="A3" sqref="A3"/>
    </sheetView>
  </sheetViews>
  <sheetFormatPr defaultColWidth="9.140625" defaultRowHeight="12.75"/>
  <cols>
    <col min="3" max="3" width="24.57421875" style="0" customWidth="1"/>
    <col min="4" max="4" width="20.28125" style="0" customWidth="1"/>
    <col min="5" max="5" width="17.28125" style="0" customWidth="1"/>
  </cols>
  <sheetData>
    <row r="1" spans="1:5" ht="12.75">
      <c r="A1" s="94"/>
      <c r="B1" s="95"/>
      <c r="C1" s="95"/>
      <c r="D1" s="53" t="s">
        <v>466</v>
      </c>
      <c r="E1" s="95"/>
    </row>
    <row r="2" spans="1:5" ht="12.75">
      <c r="A2" s="94"/>
      <c r="B2" s="95"/>
      <c r="C2" s="95"/>
      <c r="D2" s="53" t="s">
        <v>357</v>
      </c>
      <c r="E2" s="95"/>
    </row>
    <row r="3" spans="1:5" ht="12.75">
      <c r="A3" s="94"/>
      <c r="B3" s="95"/>
      <c r="C3" s="95"/>
      <c r="D3" s="53" t="s">
        <v>342</v>
      </c>
      <c r="E3" s="95"/>
    </row>
    <row r="4" spans="1:5" ht="15.75">
      <c r="A4" s="57"/>
      <c r="B4" s="58"/>
      <c r="C4" s="58"/>
      <c r="D4" s="97" t="s">
        <v>405</v>
      </c>
      <c r="E4" s="58"/>
    </row>
    <row r="5" spans="1:5" ht="27.75" customHeight="1">
      <c r="A5" s="59"/>
      <c r="B5" s="58"/>
      <c r="C5" s="58"/>
      <c r="D5" s="58"/>
      <c r="E5" s="58"/>
    </row>
    <row r="6" spans="1:5" ht="12.75">
      <c r="A6" s="281" t="s">
        <v>464</v>
      </c>
      <c r="B6" s="281"/>
      <c r="C6" s="281"/>
      <c r="D6" s="281"/>
      <c r="E6" s="281"/>
    </row>
    <row r="7" spans="1:4" ht="12.75">
      <c r="A7" s="6" t="s">
        <v>465</v>
      </c>
      <c r="D7" s="8"/>
    </row>
    <row r="8" spans="1:5" ht="15.75">
      <c r="A8" s="60"/>
      <c r="B8" s="58"/>
      <c r="C8" s="58"/>
      <c r="D8" s="58"/>
      <c r="E8" s="58"/>
    </row>
    <row r="9" spans="1:5" ht="12.75">
      <c r="A9" s="275" t="s">
        <v>414</v>
      </c>
      <c r="B9" s="276"/>
      <c r="C9" s="276"/>
      <c r="D9" s="61"/>
      <c r="E9" s="61"/>
    </row>
    <row r="10" spans="1:5" ht="12.75">
      <c r="A10" s="61"/>
      <c r="B10" s="61"/>
      <c r="C10" s="61"/>
      <c r="D10" s="61"/>
      <c r="E10" s="61"/>
    </row>
    <row r="11" spans="1:5" ht="12.75">
      <c r="A11" s="98" t="s">
        <v>0</v>
      </c>
      <c r="B11" s="98" t="s">
        <v>415</v>
      </c>
      <c r="C11" s="98" t="s">
        <v>416</v>
      </c>
      <c r="D11" s="98" t="s">
        <v>417</v>
      </c>
      <c r="E11" s="98" t="s">
        <v>418</v>
      </c>
    </row>
    <row r="12" spans="1:5" ht="12.75">
      <c r="A12" s="282">
        <v>900</v>
      </c>
      <c r="B12" s="283">
        <v>90017</v>
      </c>
      <c r="C12" s="283" t="s">
        <v>419</v>
      </c>
      <c r="D12" s="283" t="s">
        <v>420</v>
      </c>
      <c r="E12" s="99">
        <v>667488</v>
      </c>
    </row>
    <row r="13" spans="1:5" ht="12.75">
      <c r="A13" s="282"/>
      <c r="B13" s="283"/>
      <c r="C13" s="283"/>
      <c r="D13" s="283"/>
      <c r="E13" s="100"/>
    </row>
    <row r="14" spans="1:5" ht="15">
      <c r="A14" s="101"/>
      <c r="B14" s="102"/>
      <c r="C14" s="102"/>
      <c r="D14" s="102"/>
      <c r="E14" s="102"/>
    </row>
    <row r="15" spans="1:5" ht="15">
      <c r="A15" s="101"/>
      <c r="B15" s="102"/>
      <c r="C15" s="102"/>
      <c r="D15" s="102"/>
      <c r="E15" s="102"/>
    </row>
    <row r="16" spans="1:5" ht="15">
      <c r="A16" s="101"/>
      <c r="B16" s="102"/>
      <c r="C16" s="102"/>
      <c r="D16" s="102"/>
      <c r="E16" s="102"/>
    </row>
    <row r="17" spans="1:5" ht="12.75">
      <c r="A17" s="275" t="s">
        <v>421</v>
      </c>
      <c r="B17" s="276"/>
      <c r="C17" s="276"/>
      <c r="D17" s="276"/>
      <c r="E17" s="276"/>
    </row>
    <row r="18" spans="1:5" ht="24">
      <c r="A18" s="103" t="s">
        <v>422</v>
      </c>
      <c r="B18" s="104"/>
      <c r="C18" s="104"/>
      <c r="D18" s="104"/>
      <c r="E18" s="104"/>
    </row>
    <row r="19" spans="1:5" ht="12.75">
      <c r="A19" s="98" t="s">
        <v>0</v>
      </c>
      <c r="B19" s="98" t="s">
        <v>415</v>
      </c>
      <c r="C19" s="98" t="s">
        <v>361</v>
      </c>
      <c r="D19" s="98" t="s">
        <v>417</v>
      </c>
      <c r="E19" s="98" t="s">
        <v>418</v>
      </c>
    </row>
    <row r="20" spans="1:5" ht="12.75">
      <c r="A20" s="105">
        <v>900</v>
      </c>
      <c r="B20" s="106">
        <v>90017</v>
      </c>
      <c r="C20" s="272" t="s">
        <v>423</v>
      </c>
      <c r="D20" s="277" t="s">
        <v>424</v>
      </c>
      <c r="E20" s="279">
        <v>100000</v>
      </c>
    </row>
    <row r="21" spans="1:5" ht="12.75">
      <c r="A21" s="108"/>
      <c r="B21" s="109"/>
      <c r="C21" s="272"/>
      <c r="D21" s="278"/>
      <c r="E21" s="280"/>
    </row>
    <row r="22" spans="1:5" ht="12.75">
      <c r="A22" s="273"/>
      <c r="B22" s="274"/>
      <c r="C22" s="272" t="s">
        <v>425</v>
      </c>
      <c r="D22" s="272" t="s">
        <v>426</v>
      </c>
      <c r="E22" s="269">
        <v>563000</v>
      </c>
    </row>
    <row r="23" spans="1:5" ht="8.25" customHeight="1">
      <c r="A23" s="273"/>
      <c r="B23" s="274"/>
      <c r="C23" s="272"/>
      <c r="D23" s="272"/>
      <c r="E23" s="269"/>
    </row>
    <row r="24" spans="1:5" ht="31.5" customHeight="1">
      <c r="A24" s="111"/>
      <c r="B24" s="112"/>
      <c r="C24" s="107" t="s">
        <v>427</v>
      </c>
      <c r="D24" s="107" t="s">
        <v>426</v>
      </c>
      <c r="E24" s="110">
        <v>12000</v>
      </c>
    </row>
    <row r="25" spans="1:5" ht="12.75">
      <c r="A25" s="270"/>
      <c r="B25" s="271"/>
      <c r="C25" s="272" t="s">
        <v>624</v>
      </c>
      <c r="D25" s="272" t="s">
        <v>428</v>
      </c>
      <c r="E25" s="269">
        <v>60000</v>
      </c>
    </row>
    <row r="26" spans="1:5" ht="12.75">
      <c r="A26" s="270"/>
      <c r="B26" s="271"/>
      <c r="C26" s="272"/>
      <c r="D26" s="272"/>
      <c r="E26" s="269"/>
    </row>
    <row r="27" spans="1:5" ht="34.5" customHeight="1">
      <c r="A27" s="111"/>
      <c r="B27" s="112"/>
      <c r="C27" s="107" t="s">
        <v>429</v>
      </c>
      <c r="D27" s="107" t="s">
        <v>430</v>
      </c>
      <c r="E27" s="110">
        <v>200000</v>
      </c>
    </row>
    <row r="28" spans="1:5" ht="12.75">
      <c r="A28" s="111"/>
      <c r="B28" s="112"/>
      <c r="C28" s="107" t="s">
        <v>461</v>
      </c>
      <c r="D28" s="107" t="s">
        <v>462</v>
      </c>
      <c r="E28" s="113" t="s">
        <v>463</v>
      </c>
    </row>
    <row r="29" spans="1:5" ht="12.75">
      <c r="A29" s="98">
        <v>900</v>
      </c>
      <c r="B29" s="98">
        <v>90017</v>
      </c>
      <c r="C29" s="114" t="s">
        <v>431</v>
      </c>
      <c r="D29" s="114"/>
      <c r="E29" s="115">
        <v>938000</v>
      </c>
    </row>
    <row r="30" spans="1:5" ht="15.75">
      <c r="A30" s="59"/>
      <c r="B30" s="58"/>
      <c r="C30" s="58"/>
      <c r="D30" s="58"/>
      <c r="E30" s="58"/>
    </row>
    <row r="31" spans="1:5" ht="16.5">
      <c r="A31" s="62"/>
      <c r="B31" s="58"/>
      <c r="C31" s="58"/>
      <c r="D31" s="58"/>
      <c r="E31" s="58"/>
    </row>
    <row r="32" spans="1:5" ht="15.75">
      <c r="A32" s="59"/>
      <c r="B32" s="58"/>
      <c r="C32" s="58"/>
      <c r="D32" s="4" t="s">
        <v>355</v>
      </c>
      <c r="E32" s="58"/>
    </row>
    <row r="33" spans="1:5" ht="17.25" customHeight="1">
      <c r="A33" s="93"/>
      <c r="B33" s="92"/>
      <c r="C33" s="92"/>
      <c r="D33" s="92"/>
      <c r="E33" s="92"/>
    </row>
    <row r="34" spans="1:5" ht="12.75">
      <c r="A34" s="97"/>
      <c r="B34" s="97"/>
      <c r="C34" s="97"/>
      <c r="D34" s="96" t="s">
        <v>467</v>
      </c>
      <c r="E34" s="97"/>
    </row>
    <row r="35" spans="1:5" ht="12.75">
      <c r="A35" s="58"/>
      <c r="B35" s="58"/>
      <c r="C35" s="58"/>
      <c r="D35" s="58"/>
      <c r="E35" s="58"/>
    </row>
    <row r="36" spans="1:5" ht="12.75">
      <c r="A36" s="58"/>
      <c r="B36" s="58"/>
      <c r="C36" s="58"/>
      <c r="D36" s="58"/>
      <c r="E36" s="58"/>
    </row>
  </sheetData>
  <mergeCells count="20">
    <mergeCell ref="A6:E6"/>
    <mergeCell ref="A9:C9"/>
    <mergeCell ref="A12:A13"/>
    <mergeCell ref="B12:B13"/>
    <mergeCell ref="C12:C13"/>
    <mergeCell ref="D12:D13"/>
    <mergeCell ref="A17:E17"/>
    <mergeCell ref="C20:C21"/>
    <mergeCell ref="D20:D21"/>
    <mergeCell ref="E20:E21"/>
    <mergeCell ref="E22:E23"/>
    <mergeCell ref="A25:A26"/>
    <mergeCell ref="B25:B26"/>
    <mergeCell ref="C25:C26"/>
    <mergeCell ref="D25:D26"/>
    <mergeCell ref="E25:E26"/>
    <mergeCell ref="A22:A23"/>
    <mergeCell ref="B22:B23"/>
    <mergeCell ref="C22:C23"/>
    <mergeCell ref="D22:D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Marta Polak</cp:lastModifiedBy>
  <cp:lastPrinted>2008-04-30T12:44:39Z</cp:lastPrinted>
  <dcterms:created xsi:type="dcterms:W3CDTF">2008-04-17T14:08:36Z</dcterms:created>
  <dcterms:modified xsi:type="dcterms:W3CDTF">2008-05-07T06:50:06Z</dcterms:modified>
  <cp:category/>
  <cp:version/>
  <cp:contentType/>
  <cp:contentStatus/>
</cp:coreProperties>
</file>