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975" activeTab="3"/>
  </bookViews>
  <sheets>
    <sheet name="1 doch" sheetId="1" r:id="rId1"/>
    <sheet name="2 wydatki" sheetId="2" r:id="rId2"/>
    <sheet name="3 zlecone" sheetId="3" r:id="rId3"/>
    <sheet name="4 f sołecki" sheetId="4" r:id="rId4"/>
  </sheets>
  <definedNames/>
  <calcPr fullCalcOnLoad="1"/>
</workbook>
</file>

<file path=xl/sharedStrings.xml><?xml version="1.0" encoding="utf-8"?>
<sst xmlns="http://schemas.openxmlformats.org/spreadsheetml/2006/main" count="513" uniqueCount="354">
  <si>
    <t>Załącznik Nr 1</t>
  </si>
  <si>
    <t xml:space="preserve">                                       Zmiana planu dochodów budżetu gminy na 2011r.</t>
  </si>
  <si>
    <t>zmiana załącznika Nr 1 do Uchwały Nr IV/18/2011 Rady Gminy Kleszczewo z dnia 26 stycznia 2011r.</t>
  </si>
  <si>
    <t>Załącznik Nr 2</t>
  </si>
  <si>
    <t xml:space="preserve">                                       Zmiana planu wydatków budżetu gminy na 2011r.</t>
  </si>
  <si>
    <t>zmiana załącznika Nr 2 do Uchwały Nr IV/18/2011 Rady Gminy Kleszczewo z dnia 26 stycznia 2011r.</t>
  </si>
  <si>
    <t>Dział</t>
  </si>
  <si>
    <t>Roz dział</t>
  </si>
  <si>
    <t>Para graf</t>
  </si>
  <si>
    <t>Dochody</t>
  </si>
  <si>
    <t>Wydatki</t>
  </si>
  <si>
    <t>Treść</t>
  </si>
  <si>
    <t>Przed zmianą</t>
  </si>
  <si>
    <t>Zmiana</t>
  </si>
  <si>
    <t>Po zmianie</t>
  </si>
  <si>
    <t>852</t>
  </si>
  <si>
    <t>Pomoc społeczna</t>
  </si>
  <si>
    <t>Razem:</t>
  </si>
  <si>
    <t>3110</t>
  </si>
  <si>
    <t>Świadczenia społeczne</t>
  </si>
  <si>
    <t>Załącznik Nr 3</t>
  </si>
  <si>
    <t>I. Zmiana dochodów i wydatków związanych z realizacją zadań z zakresu administracji rządowej i innych zadań zleconych gminie odrębnymi ustawami w 2011 roku</t>
  </si>
  <si>
    <t>zmiana załącznika Nr 3 do Uchwały Nr IV/18/2011 Rady Gminy Kleszczewo z dnia 26 stycznia 2011r.</t>
  </si>
  <si>
    <t>Zmiana planu wydatków na projekty realizowane w ramach Funduszu Sołeckiego na 2011r.</t>
  </si>
  <si>
    <t>w złotych</t>
  </si>
  <si>
    <t>Wójta Gminy Kleszczewo</t>
  </si>
  <si>
    <t>Załącznik Nr 4</t>
  </si>
  <si>
    <t>2010</t>
  </si>
  <si>
    <t>Dotacje celowe otrzymane z budżetu państwa na realizację zadań bieżących z zakresu administracji rządowej oraz innych zadań zleconych gminie (związkom gmin) ustawami</t>
  </si>
  <si>
    <t>mgr inż. Bogdan Kemnitz</t>
  </si>
  <si>
    <t xml:space="preserve">          Wójt Gminy</t>
  </si>
  <si>
    <t>Pozostała działalność</t>
  </si>
  <si>
    <t>85295</t>
  </si>
  <si>
    <t>LP</t>
  </si>
  <si>
    <t>Sołectwo/Projekt</t>
  </si>
  <si>
    <t>Kwota projektu</t>
  </si>
  <si>
    <t>Wydatki wg klasyfikacji budżetowej: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</si>
  <si>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</si>
  <si>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</si>
  <si>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</si>
  <si>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</si>
  <si>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</si>
  <si>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</si>
  <si>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</si>
  <si>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</si>
  <si>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</si>
  <si>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Bezpieczeństwo i utrzymanie czystości</t>
  </si>
  <si>
    <t>10 100</t>
  </si>
  <si>
    <t>1 500</t>
  </si>
  <si>
    <t>Komorniki</t>
  </si>
  <si>
    <t>4 824</t>
  </si>
  <si>
    <t>Krerowo</t>
  </si>
  <si>
    <t>Integracja mieszkańców wsi Krerowo</t>
  </si>
  <si>
    <t>1 400</t>
  </si>
  <si>
    <t>200</t>
  </si>
  <si>
    <t>Budowa boiska sportowego</t>
  </si>
  <si>
    <t>Krzyżowniki</t>
  </si>
  <si>
    <t>Poprawa warunków życia mieszkańców</t>
  </si>
  <si>
    <t>1 000</t>
  </si>
  <si>
    <t>2 500</t>
  </si>
  <si>
    <t>919</t>
  </si>
  <si>
    <t>5 100</t>
  </si>
  <si>
    <t>Markowice</t>
  </si>
  <si>
    <t>Ogrodzenie boiska</t>
  </si>
  <si>
    <t>Integracja mieszkańców</t>
  </si>
  <si>
    <t>Nagradowice</t>
  </si>
  <si>
    <t>Poprawa bezpieczeństwa mieszkańców</t>
  </si>
  <si>
    <t>Poklatki</t>
  </si>
  <si>
    <t>Utrzymanie porządku i bezpieczeństwa  w miejscowości Poklatki</t>
  </si>
  <si>
    <t xml:space="preserve"> 700</t>
  </si>
  <si>
    <t>Doposażenie kuchni przy Sali wiejskiej</t>
  </si>
  <si>
    <t>Kultura i rozrywka</t>
  </si>
  <si>
    <t>Śródka</t>
  </si>
  <si>
    <t>719</t>
  </si>
  <si>
    <t>2 919</t>
  </si>
  <si>
    <t>1 362</t>
  </si>
  <si>
    <t>Utrzymanie porządku i ochrona przeciwpożarowa</t>
  </si>
  <si>
    <t xml:space="preserve"> 519</t>
  </si>
  <si>
    <t>0</t>
  </si>
  <si>
    <t>6 200</t>
  </si>
  <si>
    <t>Tulce</t>
  </si>
  <si>
    <t>Rozwój kultury sportu i rekreacji</t>
  </si>
  <si>
    <t>4 200</t>
  </si>
  <si>
    <t>Zimin</t>
  </si>
  <si>
    <t>Spotkania integracyjne</t>
  </si>
  <si>
    <t>Bezpieczeństwo mieszkańców, utrzymanie porządku i zieleni w Sołectwie</t>
  </si>
  <si>
    <t>Razem</t>
  </si>
  <si>
    <t>5 840</t>
  </si>
  <si>
    <t>700</t>
  </si>
  <si>
    <t>6 000</t>
  </si>
  <si>
    <t>+1 077</t>
  </si>
  <si>
    <t>2 077                  -1 077                     =1 000</t>
  </si>
  <si>
    <t>do Zarządzenie Nr 66/2011</t>
  </si>
  <si>
    <t>z dnia  28 grudnia 2011r.</t>
  </si>
  <si>
    <t>1 414 112,00</t>
  </si>
  <si>
    <t>195,00</t>
  </si>
  <si>
    <t>1 414 307,00</t>
  </si>
  <si>
    <t>43 316,00</t>
  </si>
  <si>
    <t>43 511,00</t>
  </si>
  <si>
    <t>3 205,00</t>
  </si>
  <si>
    <t>3 400,00</t>
  </si>
  <si>
    <t>23 715 762,00</t>
  </si>
  <si>
    <t>23 715 957,00</t>
  </si>
  <si>
    <t>do Zarządzenia Nr 66/2011</t>
  </si>
  <si>
    <t>z dnia 28 grudnia 2011r.</t>
  </si>
  <si>
    <t>750</t>
  </si>
  <si>
    <t>Administracja publiczna</t>
  </si>
  <si>
    <t>1 827 387,00</t>
  </si>
  <si>
    <t>0,00</t>
  </si>
  <si>
    <t>75023</t>
  </si>
  <si>
    <t>Urzędy gmin (miast i miast na prawach powiatu)</t>
  </si>
  <si>
    <t>1 566 340,00</t>
  </si>
  <si>
    <t>4120</t>
  </si>
  <si>
    <t>Składki na Fundusz Pracy</t>
  </si>
  <si>
    <t>24 300,00</t>
  </si>
  <si>
    <t>- 4 000,00</t>
  </si>
  <si>
    <t>20 300,00</t>
  </si>
  <si>
    <t>4300</t>
  </si>
  <si>
    <t>Zakup usług pozostałych</t>
  </si>
  <si>
    <t>191 400,00</t>
  </si>
  <si>
    <t>4 000,00</t>
  </si>
  <si>
    <t>195 400,00</t>
  </si>
  <si>
    <t>801</t>
  </si>
  <si>
    <t>Oświata i wychowanie</t>
  </si>
  <si>
    <t>7 842 821,00</t>
  </si>
  <si>
    <t>80101</t>
  </si>
  <si>
    <t>Szkoły podstawowe</t>
  </si>
  <si>
    <t>3 333 368,00</t>
  </si>
  <si>
    <t>6 700,00</t>
  </si>
  <si>
    <t>3 340 068,00</t>
  </si>
  <si>
    <t>3020</t>
  </si>
  <si>
    <t>Wydatki osobowe niezaliczone do wynagrodzeń</t>
  </si>
  <si>
    <t>138 259,00</t>
  </si>
  <si>
    <t>- 500,00</t>
  </si>
  <si>
    <t>137 759,00</t>
  </si>
  <si>
    <t>4010</t>
  </si>
  <si>
    <t>Wynagrodzenia osobowe pracowników</t>
  </si>
  <si>
    <t>1 600 071,00</t>
  </si>
  <si>
    <t>- 9 000,00</t>
  </si>
  <si>
    <t>1 591 071,00</t>
  </si>
  <si>
    <t>4110</t>
  </si>
  <si>
    <t>Składki na ubezpieczenia społeczne</t>
  </si>
  <si>
    <t>270 813,00</t>
  </si>
  <si>
    <t>270 313,00</t>
  </si>
  <si>
    <t>4210</t>
  </si>
  <si>
    <t>Zakup materiałów i wyposażenia</t>
  </si>
  <si>
    <t>72 862,00</t>
  </si>
  <si>
    <t>10 900,00</t>
  </si>
  <si>
    <t>83 762,00</t>
  </si>
  <si>
    <t>4240</t>
  </si>
  <si>
    <t>Zakup pomocy naukowych, dydaktycznych i książek</t>
  </si>
  <si>
    <t>9 457,00</t>
  </si>
  <si>
    <t>300,00</t>
  </si>
  <si>
    <t>9 757,00</t>
  </si>
  <si>
    <t>4270</t>
  </si>
  <si>
    <t>Zakup usług remontowych</t>
  </si>
  <si>
    <t>12 129,00</t>
  </si>
  <si>
    <t>- 900,00</t>
  </si>
  <si>
    <t>11 229,00</t>
  </si>
  <si>
    <t>80 329,00</t>
  </si>
  <si>
    <t>6 900,00</t>
  </si>
  <si>
    <t>87 229,00</t>
  </si>
  <si>
    <t>6060</t>
  </si>
  <si>
    <t>Wydatki na zakupy inwestycyjne jednostek budżetowych</t>
  </si>
  <si>
    <t>5 000,00</t>
  </si>
  <si>
    <t>4 500,00</t>
  </si>
  <si>
    <t>80104</t>
  </si>
  <si>
    <t xml:space="preserve">Przedszkola </t>
  </si>
  <si>
    <t>1 881 616,00</t>
  </si>
  <si>
    <t>58 259,00</t>
  </si>
  <si>
    <t>- 1 000,00</t>
  </si>
  <si>
    <t>57 259,00</t>
  </si>
  <si>
    <t>691 885,00</t>
  </si>
  <si>
    <t>- 8 100,00</t>
  </si>
  <si>
    <t>683 785,00</t>
  </si>
  <si>
    <t>47 498,00</t>
  </si>
  <si>
    <t>5 500,00</t>
  </si>
  <si>
    <t>52 998,00</t>
  </si>
  <si>
    <t>9 046,00</t>
  </si>
  <si>
    <t>13 046,00</t>
  </si>
  <si>
    <t>10 394,00</t>
  </si>
  <si>
    <t>- 1 500,00</t>
  </si>
  <si>
    <t>8 894,00</t>
  </si>
  <si>
    <t>40 334,00</t>
  </si>
  <si>
    <t>1 500,00</t>
  </si>
  <si>
    <t>41 834,00</t>
  </si>
  <si>
    <t>4410</t>
  </si>
  <si>
    <t>Podróże służbowe krajowe</t>
  </si>
  <si>
    <t>930,00</t>
  </si>
  <si>
    <t>- 400,00</t>
  </si>
  <si>
    <t>530,00</t>
  </si>
  <si>
    <t>80110</t>
  </si>
  <si>
    <t>Gimnazja</t>
  </si>
  <si>
    <t>1 824 742,00</t>
  </si>
  <si>
    <t>- 6 700,00</t>
  </si>
  <si>
    <t>1 818 042,00</t>
  </si>
  <si>
    <t>101 750,00</t>
  </si>
  <si>
    <t>100 750,00</t>
  </si>
  <si>
    <t>1 147 379,00</t>
  </si>
  <si>
    <t>- 10 000,00</t>
  </si>
  <si>
    <t>1 137 379,00</t>
  </si>
  <si>
    <t>203 345,00</t>
  </si>
  <si>
    <t>- 2 500,00</t>
  </si>
  <si>
    <t>200 845,00</t>
  </si>
  <si>
    <t>43 736,00</t>
  </si>
  <si>
    <t>5 100,00</t>
  </si>
  <si>
    <t>48 836,00</t>
  </si>
  <si>
    <t>8 685,00</t>
  </si>
  <si>
    <t>1 700,00</t>
  </si>
  <si>
    <t>10 385,00</t>
  </si>
  <si>
    <t>2 085 045,00</t>
  </si>
  <si>
    <t>2 085 240,00</t>
  </si>
  <si>
    <t>85214</t>
  </si>
  <si>
    <t>Zasiłki i pomoc w naturze oraz składki na ubezpieczenia emerytalne i rentowe</t>
  </si>
  <si>
    <t>143 725,00</t>
  </si>
  <si>
    <t>604,00</t>
  </si>
  <si>
    <t>144 329,00</t>
  </si>
  <si>
    <t>85219</t>
  </si>
  <si>
    <t>Ośrodki pomocy społecznej</t>
  </si>
  <si>
    <t>363 370,00</t>
  </si>
  <si>
    <t>395,00</t>
  </si>
  <si>
    <t>50,00</t>
  </si>
  <si>
    <t>445,00</t>
  </si>
  <si>
    <t>8 152,00</t>
  </si>
  <si>
    <t>150,00</t>
  </si>
  <si>
    <t>8 302,00</t>
  </si>
  <si>
    <t>4 092,00</t>
  </si>
  <si>
    <t>- 200,00</t>
  </si>
  <si>
    <t>3 892,00</t>
  </si>
  <si>
    <t>85228</t>
  </si>
  <si>
    <t>Usługi opiekuńcze i specjalistyczne usługi opiekuńcze</t>
  </si>
  <si>
    <t>6 452,00</t>
  </si>
  <si>
    <t>- 604,00</t>
  </si>
  <si>
    <t>5 848,00</t>
  </si>
  <si>
    <t>4170</t>
  </si>
  <si>
    <t>Wynagrodzenia bezosobowe</t>
  </si>
  <si>
    <t>5 138,00</t>
  </si>
  <si>
    <t>4 534,00</t>
  </si>
  <si>
    <t>89 940,00</t>
  </si>
  <si>
    <t>90 135,00</t>
  </si>
  <si>
    <t>74 006,00</t>
  </si>
  <si>
    <t>74 201,00</t>
  </si>
  <si>
    <t>854</t>
  </si>
  <si>
    <t>Edukacyjna opieka wychowawcza</t>
  </si>
  <si>
    <t>157 553,00</t>
  </si>
  <si>
    <t>85401</t>
  </si>
  <si>
    <t>Świetlice szkolne</t>
  </si>
  <si>
    <t>97 823,00</t>
  </si>
  <si>
    <t>64 260,00</t>
  </si>
  <si>
    <t>920,00</t>
  </si>
  <si>
    <t>65 180,00</t>
  </si>
  <si>
    <t>10 555,00</t>
  </si>
  <si>
    <t>310,00</t>
  </si>
  <si>
    <t>10 865,00</t>
  </si>
  <si>
    <t>733,00</t>
  </si>
  <si>
    <t>15,00</t>
  </si>
  <si>
    <t>748,00</t>
  </si>
  <si>
    <t>7 951,00</t>
  </si>
  <si>
    <t>2 455,00</t>
  </si>
  <si>
    <t>10 406,00</t>
  </si>
  <si>
    <t>4 133,00</t>
  </si>
  <si>
    <t>- 3 700,00</t>
  </si>
  <si>
    <t>433,00</t>
  </si>
  <si>
    <t>900</t>
  </si>
  <si>
    <t>Gospodarka komunalna i ochrona środowiska</t>
  </si>
  <si>
    <t>5 529 131,00</t>
  </si>
  <si>
    <t>90003</t>
  </si>
  <si>
    <t>Oczyszczanie miast i wsi</t>
  </si>
  <si>
    <t>45 800,00</t>
  </si>
  <si>
    <t>2 000,00</t>
  </si>
  <si>
    <t>47 800,00</t>
  </si>
  <si>
    <t>25 900,00</t>
  </si>
  <si>
    <t>27 900,00</t>
  </si>
  <si>
    <t>90004</t>
  </si>
  <si>
    <t>Utrzymanie zieleni w miastach i gminach</t>
  </si>
  <si>
    <t>1 382 321,00</t>
  </si>
  <si>
    <t>- 2 000,00</t>
  </si>
  <si>
    <t>1 380 321,00</t>
  </si>
  <si>
    <t>14 400,00</t>
  </si>
  <si>
    <t>- 3 077,00</t>
  </si>
  <si>
    <t>11 323,00</t>
  </si>
  <si>
    <t>49 800,00</t>
  </si>
  <si>
    <t>1 077,00</t>
  </si>
  <si>
    <t>50 877,00</t>
  </si>
  <si>
    <t>90095</t>
  </si>
  <si>
    <t>163 060,00</t>
  </si>
  <si>
    <t>400,00</t>
  </si>
  <si>
    <t>60,00</t>
  </si>
  <si>
    <t>- 60,00</t>
  </si>
  <si>
    <t>500,00</t>
  </si>
  <si>
    <t>14 240,00</t>
  </si>
  <si>
    <t>11 740,00</t>
  </si>
  <si>
    <t>4260</t>
  </si>
  <si>
    <t>Zakup energii</t>
  </si>
  <si>
    <t>53 000,00</t>
  </si>
  <si>
    <t>3 460,00</t>
  </si>
  <si>
    <t>56 460,00</t>
  </si>
  <si>
    <t>23 093 580,00</t>
  </si>
  <si>
    <t>23 093 775,00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</si>
  <si>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</si>
  <si>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</si>
  <si>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</si>
  <si>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</si>
  <si>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</si>
  <si>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</si>
  <si>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</si>
  <si>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</si>
  <si>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</si>
  <si>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</si>
  <si>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</si>
  <si>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</si>
  <si>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</si>
  <si>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obsługa długu jednostki samorządu terytorialnego</t>
  </si>
  <si>
    <t>5)</t>
  </si>
  <si>
    <t>wydatki na programy finansowane z udziałem środków, o których mowa w art. 5 ust1 pkt 2 i 3</t>
  </si>
  <si>
    <t>2.</t>
  </si>
  <si>
    <t>wydatki majątkowe</t>
  </si>
  <si>
    <t>na programy finansowane z udziałem środków, o których mowa w art. 5 ust 1 pkt 2</t>
  </si>
  <si>
    <t>roz dział</t>
  </si>
  <si>
    <t>Określenie inwestycji</t>
  </si>
  <si>
    <t>01010</t>
  </si>
  <si>
    <t>Projekt kanalizacji deszczowej na nowym osiedlu w Gowarzewie</t>
  </si>
  <si>
    <t>Przebudowa drogi powiatowej</t>
  </si>
  <si>
    <t>Modernizacja chodnikaprzy drodze powiatowej  w Krerowie</t>
  </si>
  <si>
    <t>Drogi na nowych terenach inwestycyjnych</t>
  </si>
  <si>
    <t>Budowa chodnika w kierunku parku w Komornikach fundusz sołecki</t>
  </si>
  <si>
    <t>Odbudowa chodnika w Nagradowicach fundusz sołecki</t>
  </si>
  <si>
    <t>Projekt budowy ulic na nowym osiedlu w Gowarzewie</t>
  </si>
  <si>
    <t>Chodnik i pętla autobusowa w Kleszczewie</t>
  </si>
  <si>
    <t>Budowa drogi w Markowicach</t>
  </si>
  <si>
    <t>Wykup gruntów</t>
  </si>
  <si>
    <t>Uzupełnienie sprzętu i oprogramowania</t>
  </si>
  <si>
    <t>Rozpieracz kolumnowy</t>
  </si>
  <si>
    <t>Zakup wentylatora oddymiającego fundusz sołecki Gowarzewo</t>
  </si>
  <si>
    <t>Aparaty powietrzne - Fundusz sołecki wsi Komorniki</t>
  </si>
  <si>
    <t xml:space="preserve">Zakup pompy szlamowej fundusz sołecki Kleszczewo 1.000 zł, Nagradowice 1.000 zł, Poklatki 400 zł. Zimin 1.000 zł, własne </t>
  </si>
  <si>
    <t>Ogrodzenie szkoły  w Tulcach</t>
  </si>
  <si>
    <t>Budowa placu zabaw w Tulcach (Radosna Szkoła)</t>
  </si>
  <si>
    <t xml:space="preserve">Tablica multimedialna  </t>
  </si>
  <si>
    <t>Zagospodarowanie terenu parku w Kleszczewie dla celów rekreacyjnych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</si>
  <si>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</si>
  <si>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</si>
  <si>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Przebudowa istniejącego systemu napowietrzania złoża filtracyjnego w Kleszczewie i Gowarzewie</t>
  </si>
  <si>
    <t>Zakup obudowy studni głębinowej dla stacji uzdatniania wody w Nagradowicach</t>
  </si>
  <si>
    <t>Budowa kanalizacji sanitarnej w Kleszczewie</t>
  </si>
  <si>
    <t>Zakup nowych kas fiskalnych  3 szt</t>
  </si>
  <si>
    <t>Przebudowa Gminnego Ośrodka Kultury</t>
  </si>
  <si>
    <t>Budowa boiska - fundusz sołecki Krerowo</t>
  </si>
  <si>
    <t>Budowa boiska - fundusz sołecki Krzyżowniki 7.600 zł, środki gminy 150 zł</t>
  </si>
  <si>
    <t>Zagospodarowanie terenu - fundusz sołecki Śródka</t>
  </si>
  <si>
    <t>Budowa boiska - fundusz sołecki Markowice</t>
  </si>
  <si>
    <t>Budowa boiska w Kleszczewie</t>
  </si>
  <si>
    <t>Budowa boiska w Tulcach</t>
  </si>
  <si>
    <t xml:space="preserve"> 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</si>
</sst>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.25"/>
      <name val="Arial"/>
      <family val="2"/>
    </font>
    <font>
      <b/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Czcionka tekstu podstawowego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5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1" fillId="0" borderId="0" xfId="0" applyFont="1" applyAlignment="1">
      <alignment/>
    </xf>
    <xf numFmtId="0" fontId="57" fillId="0" borderId="0" xfId="0" applyFont="1" applyAlignment="1">
      <alignment wrapText="1"/>
    </xf>
    <xf numFmtId="4" fontId="57" fillId="0" borderId="0" xfId="0" applyNumberFormat="1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5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58" fillId="0" borderId="10" xfId="0" applyNumberFormat="1" applyFont="1" applyBorder="1" applyAlignment="1">
      <alignment horizontal="right" vertical="center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0" xfId="0" applyFont="1" applyBorder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/>
    </xf>
    <xf numFmtId="1" fontId="6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6" fillId="0" borderId="11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3" fontId="20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1" fillId="0" borderId="0" xfId="0" applyNumberFormat="1" applyFont="1" applyAlignment="1">
      <alignment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8" fillId="33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" fontId="56" fillId="0" borderId="0" xfId="0" applyNumberFormat="1" applyFont="1" applyAlignment="1">
      <alignment/>
    </xf>
    <xf numFmtId="0" fontId="56" fillId="35" borderId="10" xfId="0" applyFont="1" applyFill="1" applyBorder="1" applyAlignment="1">
      <alignment vertical="center"/>
    </xf>
    <xf numFmtId="49" fontId="22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 wrapText="1"/>
    </xf>
    <xf numFmtId="49" fontId="3" fillId="0" borderId="14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3" fontId="20" fillId="0" borderId="0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right" wrapText="1"/>
    </xf>
    <xf numFmtId="49" fontId="15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21" xfId="0" applyNumberFormat="1" applyFont="1" applyFill="1" applyBorder="1" applyAlignment="1" applyProtection="1">
      <alignment horizontal="right" vertical="center" wrapText="1"/>
      <protection locked="0"/>
    </xf>
    <xf numFmtId="0" fontId="5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49" fontId="5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>
      <alignment horizontal="center" vertical="center" wrapText="1"/>
    </xf>
    <xf numFmtId="4" fontId="58" fillId="0" borderId="1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9" fontId="23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" fontId="10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1" fillId="0" borderId="0" xfId="0" applyFont="1" applyAlignment="1">
      <alignment horizontal="center"/>
    </xf>
    <xf numFmtId="49" fontId="15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0" applyFont="1" applyAlignment="1">
      <alignment vertical="center" wrapText="1"/>
    </xf>
    <xf numFmtId="0" fontId="61" fillId="0" borderId="0" xfId="0" applyFont="1" applyAlignment="1">
      <alignment horizontal="center" wrapText="1"/>
    </xf>
    <xf numFmtId="49" fontId="1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49" fontId="2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6" fillId="0" borderId="26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49" fontId="10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0" xfId="0" applyFont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wrapText="1"/>
    </xf>
    <xf numFmtId="49" fontId="6" fillId="36" borderId="0" xfId="0" applyNumberFormat="1" applyFont="1" applyFill="1" applyAlignment="1" applyProtection="1">
      <alignment horizontal="left" vertical="top" wrapText="1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0" applyNumberFormat="1" applyFont="1" applyFill="1" applyBorder="1" applyAlignment="1" applyProtection="1">
      <alignment horizontal="center"/>
      <protection locked="0"/>
    </xf>
    <xf numFmtId="0" fontId="6" fillId="0" borderId="30" xfId="0" applyNumberFormat="1" applyFont="1" applyFill="1" applyBorder="1" applyAlignment="1" applyProtection="1">
      <alignment horizontal="center"/>
      <protection locked="0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64" fillId="0" borderId="13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7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8" sqref="E18:G21"/>
    </sheetView>
  </sheetViews>
  <sheetFormatPr defaultColWidth="8.796875" defaultRowHeight="14.25"/>
  <cols>
    <col min="1" max="1" width="5.09765625" style="0" customWidth="1"/>
    <col min="2" max="2" width="6.19921875" style="0" customWidth="1"/>
    <col min="3" max="3" width="5.3984375" style="0" customWidth="1"/>
    <col min="4" max="4" width="33.09765625" style="0" customWidth="1"/>
    <col min="5" max="5" width="11.3984375" style="0" customWidth="1"/>
    <col min="6" max="6" width="8.19921875" style="0" customWidth="1"/>
    <col min="7" max="7" width="11.5" style="0" customWidth="1"/>
  </cols>
  <sheetData>
    <row r="1" spans="1:7" s="2" customFormat="1" ht="15">
      <c r="A1" s="3"/>
      <c r="B1" s="3"/>
      <c r="C1" s="3"/>
      <c r="D1" s="3"/>
      <c r="E1" s="3" t="s">
        <v>0</v>
      </c>
      <c r="F1" s="3"/>
      <c r="G1" s="3"/>
    </row>
    <row r="2" spans="1:7" s="2" customFormat="1" ht="15">
      <c r="A2" s="3"/>
      <c r="B2" s="3"/>
      <c r="C2" s="3"/>
      <c r="D2" s="3"/>
      <c r="E2" s="3" t="s">
        <v>103</v>
      </c>
      <c r="F2" s="3"/>
      <c r="G2" s="3"/>
    </row>
    <row r="3" spans="1:7" s="2" customFormat="1" ht="15">
      <c r="A3" s="3"/>
      <c r="B3" s="3"/>
      <c r="C3" s="3"/>
      <c r="D3" s="3"/>
      <c r="E3" s="3" t="s">
        <v>25</v>
      </c>
      <c r="F3" s="3"/>
      <c r="G3" s="3"/>
    </row>
    <row r="4" spans="1:7" s="2" customFormat="1" ht="15">
      <c r="A4" s="3"/>
      <c r="B4" s="3"/>
      <c r="C4" s="3"/>
      <c r="D4" s="3"/>
      <c r="E4" s="3" t="s">
        <v>104</v>
      </c>
      <c r="F4" s="3"/>
      <c r="G4" s="3"/>
    </row>
    <row r="5" spans="1:7" s="2" customFormat="1" ht="14.25">
      <c r="A5"/>
      <c r="B5"/>
      <c r="C5"/>
      <c r="D5"/>
      <c r="E5"/>
      <c r="F5"/>
      <c r="G5"/>
    </row>
    <row r="6" spans="1:7" s="2" customFormat="1" ht="14.25">
      <c r="A6"/>
      <c r="B6"/>
      <c r="C6"/>
      <c r="D6"/>
      <c r="E6"/>
      <c r="F6"/>
      <c r="G6"/>
    </row>
    <row r="7" spans="1:7" s="2" customFormat="1" ht="15">
      <c r="A7" s="4" t="s">
        <v>1</v>
      </c>
      <c r="B7"/>
      <c r="C7"/>
      <c r="D7"/>
      <c r="E7"/>
      <c r="F7"/>
      <c r="G7"/>
    </row>
    <row r="8" spans="1:7" s="2" customFormat="1" ht="12.75">
      <c r="A8" s="130" t="s">
        <v>2</v>
      </c>
      <c r="B8" s="130"/>
      <c r="C8" s="130"/>
      <c r="D8" s="130"/>
      <c r="E8" s="130"/>
      <c r="F8" s="130"/>
      <c r="G8" s="130"/>
    </row>
    <row r="9" ht="24" customHeight="1"/>
    <row r="10" spans="1:7" s="63" customFormat="1" ht="27.75" customHeight="1">
      <c r="A10" s="100" t="s">
        <v>6</v>
      </c>
      <c r="B10" s="100" t="s">
        <v>7</v>
      </c>
      <c r="C10" s="100" t="s">
        <v>8</v>
      </c>
      <c r="D10" s="100" t="s">
        <v>11</v>
      </c>
      <c r="E10" s="100" t="s">
        <v>12</v>
      </c>
      <c r="F10" s="100" t="s">
        <v>13</v>
      </c>
      <c r="G10" s="100" t="s">
        <v>14</v>
      </c>
    </row>
    <row r="11" spans="1:7" s="63" customFormat="1" ht="27.75" customHeight="1">
      <c r="A11" s="101" t="s">
        <v>15</v>
      </c>
      <c r="B11" s="101"/>
      <c r="C11" s="101"/>
      <c r="D11" s="102" t="s">
        <v>16</v>
      </c>
      <c r="E11" s="103" t="s">
        <v>94</v>
      </c>
      <c r="F11" s="103" t="s">
        <v>95</v>
      </c>
      <c r="G11" s="103" t="s">
        <v>96</v>
      </c>
    </row>
    <row r="12" spans="1:7" s="63" customFormat="1" ht="27.75" customHeight="1">
      <c r="A12" s="104"/>
      <c r="B12" s="105" t="s">
        <v>32</v>
      </c>
      <c r="C12" s="106"/>
      <c r="D12" s="107" t="s">
        <v>31</v>
      </c>
      <c r="E12" s="108" t="s">
        <v>97</v>
      </c>
      <c r="F12" s="108" t="s">
        <v>95</v>
      </c>
      <c r="G12" s="108" t="s">
        <v>98</v>
      </c>
    </row>
    <row r="13" spans="1:7" s="63" customFormat="1" ht="55.5" customHeight="1">
      <c r="A13" s="109"/>
      <c r="B13" s="109"/>
      <c r="C13" s="105" t="s">
        <v>27</v>
      </c>
      <c r="D13" s="107" t="s">
        <v>28</v>
      </c>
      <c r="E13" s="108" t="s">
        <v>99</v>
      </c>
      <c r="F13" s="108" t="s">
        <v>95</v>
      </c>
      <c r="G13" s="108" t="s">
        <v>100</v>
      </c>
    </row>
    <row r="14" spans="1:7" s="63" customFormat="1" ht="27.75" customHeight="1">
      <c r="A14" s="131" t="s">
        <v>17</v>
      </c>
      <c r="B14" s="131"/>
      <c r="C14" s="131"/>
      <c r="D14" s="131"/>
      <c r="E14" s="110" t="s">
        <v>101</v>
      </c>
      <c r="F14" s="110" t="s">
        <v>95</v>
      </c>
      <c r="G14" s="110" t="s">
        <v>102</v>
      </c>
    </row>
    <row r="18" ht="15">
      <c r="E18" s="4" t="s">
        <v>30</v>
      </c>
    </row>
    <row r="19" ht="15">
      <c r="E19" s="4"/>
    </row>
    <row r="20" ht="15">
      <c r="E20" s="4" t="s">
        <v>29</v>
      </c>
    </row>
  </sheetData>
  <sheetProtection/>
  <mergeCells count="2">
    <mergeCell ref="A8:G8"/>
    <mergeCell ref="A14:D14"/>
  </mergeCells>
  <printOptions/>
  <pageMargins left="0.7" right="0.4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I114" sqref="I114"/>
    </sheetView>
  </sheetViews>
  <sheetFormatPr defaultColWidth="8.796875" defaultRowHeight="14.25"/>
  <cols>
    <col min="1" max="1" width="4.59765625" style="0" customWidth="1"/>
    <col min="2" max="2" width="5.09765625" style="0" customWidth="1"/>
    <col min="3" max="3" width="5.3984375" style="0" customWidth="1"/>
    <col min="4" max="4" width="30.5" style="0" customWidth="1"/>
    <col min="5" max="5" width="11" style="0" customWidth="1"/>
    <col min="7" max="7" width="11.09765625" style="0" customWidth="1"/>
    <col min="9" max="9" width="12.3984375" style="0" bestFit="1" customWidth="1"/>
  </cols>
  <sheetData>
    <row r="1" spans="1:7" ht="15">
      <c r="A1" s="3"/>
      <c r="B1" s="3"/>
      <c r="C1" s="3"/>
      <c r="D1" s="5"/>
      <c r="E1" s="3" t="s">
        <v>3</v>
      </c>
      <c r="F1" s="6"/>
      <c r="G1" s="6"/>
    </row>
    <row r="2" spans="1:7" ht="15">
      <c r="A2" s="3"/>
      <c r="B2" s="3"/>
      <c r="C2" s="3"/>
      <c r="D2" s="5"/>
      <c r="E2" s="3" t="s">
        <v>103</v>
      </c>
      <c r="F2" s="6"/>
      <c r="G2" s="6"/>
    </row>
    <row r="3" spans="1:7" ht="15">
      <c r="A3" s="3"/>
      <c r="B3" s="3"/>
      <c r="C3" s="3"/>
      <c r="D3" s="5"/>
      <c r="E3" s="3" t="s">
        <v>25</v>
      </c>
      <c r="F3" s="6"/>
      <c r="G3" s="6"/>
    </row>
    <row r="4" spans="1:7" ht="15">
      <c r="A4" s="3"/>
      <c r="B4" s="3"/>
      <c r="C4" s="3"/>
      <c r="D4" s="5"/>
      <c r="E4" s="3" t="s">
        <v>104</v>
      </c>
      <c r="F4" s="6"/>
      <c r="G4" s="6"/>
    </row>
    <row r="5" spans="4:7" ht="14.25">
      <c r="D5" s="7"/>
      <c r="E5" s="8"/>
      <c r="F5" s="8"/>
      <c r="G5" s="8"/>
    </row>
    <row r="6" spans="4:7" ht="14.25">
      <c r="D6" s="7"/>
      <c r="E6" s="8"/>
      <c r="F6" s="8"/>
      <c r="G6" s="8"/>
    </row>
    <row r="7" spans="1:7" ht="15">
      <c r="A7" s="4" t="s">
        <v>4</v>
      </c>
      <c r="D7" s="7"/>
      <c r="E7" s="8"/>
      <c r="F7" s="8"/>
      <c r="G7" s="8"/>
    </row>
    <row r="8" spans="1:7" ht="14.25">
      <c r="A8" s="141" t="s">
        <v>5</v>
      </c>
      <c r="B8" s="141"/>
      <c r="C8" s="141"/>
      <c r="D8" s="141"/>
      <c r="E8" s="141"/>
      <c r="F8" s="141"/>
      <c r="G8" s="141"/>
    </row>
    <row r="10" spans="1:7" s="63" customFormat="1" ht="26.25" customHeight="1">
      <c r="A10" s="100" t="s">
        <v>6</v>
      </c>
      <c r="B10" s="100" t="s">
        <v>7</v>
      </c>
      <c r="C10" s="100" t="s">
        <v>8</v>
      </c>
      <c r="D10" s="100" t="s">
        <v>11</v>
      </c>
      <c r="E10" s="100" t="s">
        <v>12</v>
      </c>
      <c r="F10" s="100" t="s">
        <v>13</v>
      </c>
      <c r="G10" s="100" t="s">
        <v>14</v>
      </c>
    </row>
    <row r="11" spans="1:7" s="63" customFormat="1" ht="16.5" customHeight="1">
      <c r="A11" s="101" t="s">
        <v>105</v>
      </c>
      <c r="B11" s="101"/>
      <c r="C11" s="101"/>
      <c r="D11" s="102" t="s">
        <v>106</v>
      </c>
      <c r="E11" s="103" t="s">
        <v>107</v>
      </c>
      <c r="F11" s="103" t="s">
        <v>108</v>
      </c>
      <c r="G11" s="103" t="s">
        <v>107</v>
      </c>
    </row>
    <row r="12" spans="1:7" s="63" customFormat="1" ht="16.5" customHeight="1">
      <c r="A12" s="104"/>
      <c r="B12" s="105" t="s">
        <v>109</v>
      </c>
      <c r="C12" s="106"/>
      <c r="D12" s="107" t="s">
        <v>110</v>
      </c>
      <c r="E12" s="108" t="s">
        <v>111</v>
      </c>
      <c r="F12" s="108" t="s">
        <v>108</v>
      </c>
      <c r="G12" s="108" t="s">
        <v>111</v>
      </c>
    </row>
    <row r="13" spans="1:7" s="63" customFormat="1" ht="16.5" customHeight="1">
      <c r="A13" s="109"/>
      <c r="B13" s="109"/>
      <c r="C13" s="105" t="s">
        <v>112</v>
      </c>
      <c r="D13" s="107" t="s">
        <v>113</v>
      </c>
      <c r="E13" s="108" t="s">
        <v>114</v>
      </c>
      <c r="F13" s="108" t="s">
        <v>115</v>
      </c>
      <c r="G13" s="108" t="s">
        <v>116</v>
      </c>
    </row>
    <row r="14" spans="1:7" s="63" customFormat="1" ht="16.5" customHeight="1">
      <c r="A14" s="109"/>
      <c r="B14" s="109"/>
      <c r="C14" s="105" t="s">
        <v>117</v>
      </c>
      <c r="D14" s="107" t="s">
        <v>118</v>
      </c>
      <c r="E14" s="108" t="s">
        <v>119</v>
      </c>
      <c r="F14" s="108" t="s">
        <v>120</v>
      </c>
      <c r="G14" s="108" t="s">
        <v>121</v>
      </c>
    </row>
    <row r="15" spans="1:7" s="63" customFormat="1" ht="16.5" customHeight="1">
      <c r="A15" s="101" t="s">
        <v>122</v>
      </c>
      <c r="B15" s="101"/>
      <c r="C15" s="101"/>
      <c r="D15" s="102" t="s">
        <v>123</v>
      </c>
      <c r="E15" s="103" t="s">
        <v>124</v>
      </c>
      <c r="F15" s="103" t="s">
        <v>108</v>
      </c>
      <c r="G15" s="103" t="s">
        <v>124</v>
      </c>
    </row>
    <row r="16" spans="1:7" s="63" customFormat="1" ht="16.5" customHeight="1">
      <c r="A16" s="104"/>
      <c r="B16" s="105" t="s">
        <v>125</v>
      </c>
      <c r="C16" s="106"/>
      <c r="D16" s="107" t="s">
        <v>126</v>
      </c>
      <c r="E16" s="108" t="s">
        <v>127</v>
      </c>
      <c r="F16" s="108" t="s">
        <v>128</v>
      </c>
      <c r="G16" s="108" t="s">
        <v>129</v>
      </c>
    </row>
    <row r="17" spans="1:7" s="63" customFormat="1" ht="16.5" customHeight="1">
      <c r="A17" s="109"/>
      <c r="B17" s="109"/>
      <c r="C17" s="105" t="s">
        <v>130</v>
      </c>
      <c r="D17" s="107" t="s">
        <v>131</v>
      </c>
      <c r="E17" s="108" t="s">
        <v>132</v>
      </c>
      <c r="F17" s="108" t="s">
        <v>133</v>
      </c>
      <c r="G17" s="108" t="s">
        <v>134</v>
      </c>
    </row>
    <row r="18" spans="1:7" s="63" customFormat="1" ht="16.5" customHeight="1">
      <c r="A18" s="109"/>
      <c r="B18" s="109"/>
      <c r="C18" s="105" t="s">
        <v>135</v>
      </c>
      <c r="D18" s="107" t="s">
        <v>136</v>
      </c>
      <c r="E18" s="108" t="s">
        <v>137</v>
      </c>
      <c r="F18" s="108" t="s">
        <v>138</v>
      </c>
      <c r="G18" s="108" t="s">
        <v>139</v>
      </c>
    </row>
    <row r="19" spans="1:7" s="63" customFormat="1" ht="16.5" customHeight="1">
      <c r="A19" s="109"/>
      <c r="B19" s="109"/>
      <c r="C19" s="105" t="s">
        <v>140</v>
      </c>
      <c r="D19" s="107" t="s">
        <v>141</v>
      </c>
      <c r="E19" s="108" t="s">
        <v>142</v>
      </c>
      <c r="F19" s="108" t="s">
        <v>133</v>
      </c>
      <c r="G19" s="108" t="s">
        <v>143</v>
      </c>
    </row>
    <row r="20" spans="1:7" s="63" customFormat="1" ht="16.5" customHeight="1">
      <c r="A20" s="109"/>
      <c r="B20" s="109"/>
      <c r="C20" s="105" t="s">
        <v>144</v>
      </c>
      <c r="D20" s="107" t="s">
        <v>145</v>
      </c>
      <c r="E20" s="108" t="s">
        <v>146</v>
      </c>
      <c r="F20" s="108" t="s">
        <v>147</v>
      </c>
      <c r="G20" s="108" t="s">
        <v>148</v>
      </c>
    </row>
    <row r="21" spans="1:7" s="63" customFormat="1" ht="25.5" customHeight="1">
      <c r="A21" s="109"/>
      <c r="B21" s="109"/>
      <c r="C21" s="105" t="s">
        <v>149</v>
      </c>
      <c r="D21" s="107" t="s">
        <v>150</v>
      </c>
      <c r="E21" s="108" t="s">
        <v>151</v>
      </c>
      <c r="F21" s="108" t="s">
        <v>152</v>
      </c>
      <c r="G21" s="108" t="s">
        <v>153</v>
      </c>
    </row>
    <row r="22" spans="1:7" s="63" customFormat="1" ht="16.5" customHeight="1">
      <c r="A22" s="109"/>
      <c r="B22" s="109"/>
      <c r="C22" s="105" t="s">
        <v>154</v>
      </c>
      <c r="D22" s="107" t="s">
        <v>155</v>
      </c>
      <c r="E22" s="108" t="s">
        <v>156</v>
      </c>
      <c r="F22" s="108" t="s">
        <v>157</v>
      </c>
      <c r="G22" s="108" t="s">
        <v>158</v>
      </c>
    </row>
    <row r="23" spans="1:7" s="63" customFormat="1" ht="16.5" customHeight="1">
      <c r="A23" s="109"/>
      <c r="B23" s="109"/>
      <c r="C23" s="105" t="s">
        <v>117</v>
      </c>
      <c r="D23" s="107" t="s">
        <v>118</v>
      </c>
      <c r="E23" s="108" t="s">
        <v>159</v>
      </c>
      <c r="F23" s="108" t="s">
        <v>160</v>
      </c>
      <c r="G23" s="108" t="s">
        <v>161</v>
      </c>
    </row>
    <row r="24" spans="1:7" s="63" customFormat="1" ht="24.75" customHeight="1">
      <c r="A24" s="109"/>
      <c r="B24" s="109"/>
      <c r="C24" s="105" t="s">
        <v>162</v>
      </c>
      <c r="D24" s="107" t="s">
        <v>163</v>
      </c>
      <c r="E24" s="108" t="s">
        <v>164</v>
      </c>
      <c r="F24" s="108" t="s">
        <v>133</v>
      </c>
      <c r="G24" s="108" t="s">
        <v>165</v>
      </c>
    </row>
    <row r="25" spans="1:7" s="63" customFormat="1" ht="16.5" customHeight="1">
      <c r="A25" s="104"/>
      <c r="B25" s="105" t="s">
        <v>166</v>
      </c>
      <c r="C25" s="106"/>
      <c r="D25" s="107" t="s">
        <v>167</v>
      </c>
      <c r="E25" s="108" t="s">
        <v>168</v>
      </c>
      <c r="F25" s="108" t="s">
        <v>108</v>
      </c>
      <c r="G25" s="108" t="s">
        <v>168</v>
      </c>
    </row>
    <row r="26" spans="1:7" s="63" customFormat="1" ht="16.5" customHeight="1">
      <c r="A26" s="109"/>
      <c r="B26" s="109"/>
      <c r="C26" s="105" t="s">
        <v>130</v>
      </c>
      <c r="D26" s="107" t="s">
        <v>131</v>
      </c>
      <c r="E26" s="108" t="s">
        <v>169</v>
      </c>
      <c r="F26" s="108" t="s">
        <v>170</v>
      </c>
      <c r="G26" s="108" t="s">
        <v>171</v>
      </c>
    </row>
    <row r="27" spans="1:7" s="63" customFormat="1" ht="16.5" customHeight="1">
      <c r="A27" s="109"/>
      <c r="B27" s="109"/>
      <c r="C27" s="105" t="s">
        <v>135</v>
      </c>
      <c r="D27" s="107" t="s">
        <v>136</v>
      </c>
      <c r="E27" s="108" t="s">
        <v>172</v>
      </c>
      <c r="F27" s="108" t="s">
        <v>173</v>
      </c>
      <c r="G27" s="108" t="s">
        <v>174</v>
      </c>
    </row>
    <row r="28" spans="1:7" s="63" customFormat="1" ht="16.5" customHeight="1">
      <c r="A28" s="109"/>
      <c r="B28" s="109"/>
      <c r="C28" s="105" t="s">
        <v>144</v>
      </c>
      <c r="D28" s="107" t="s">
        <v>145</v>
      </c>
      <c r="E28" s="108" t="s">
        <v>175</v>
      </c>
      <c r="F28" s="108" t="s">
        <v>176</v>
      </c>
      <c r="G28" s="108" t="s">
        <v>177</v>
      </c>
    </row>
    <row r="29" spans="1:7" s="63" customFormat="1" ht="24" customHeight="1">
      <c r="A29" s="109"/>
      <c r="B29" s="109"/>
      <c r="C29" s="105" t="s">
        <v>149</v>
      </c>
      <c r="D29" s="107" t="s">
        <v>150</v>
      </c>
      <c r="E29" s="108" t="s">
        <v>178</v>
      </c>
      <c r="F29" s="108" t="s">
        <v>120</v>
      </c>
      <c r="G29" s="108" t="s">
        <v>179</v>
      </c>
    </row>
    <row r="30" spans="1:7" s="63" customFormat="1" ht="16.5" customHeight="1">
      <c r="A30" s="109"/>
      <c r="B30" s="109"/>
      <c r="C30" s="105" t="s">
        <v>154</v>
      </c>
      <c r="D30" s="107" t="s">
        <v>155</v>
      </c>
      <c r="E30" s="108" t="s">
        <v>180</v>
      </c>
      <c r="F30" s="108" t="s">
        <v>181</v>
      </c>
      <c r="G30" s="108" t="s">
        <v>182</v>
      </c>
    </row>
    <row r="31" spans="1:7" s="63" customFormat="1" ht="16.5" customHeight="1">
      <c r="A31" s="109"/>
      <c r="B31" s="109"/>
      <c r="C31" s="105" t="s">
        <v>117</v>
      </c>
      <c r="D31" s="107" t="s">
        <v>118</v>
      </c>
      <c r="E31" s="108" t="s">
        <v>183</v>
      </c>
      <c r="F31" s="108" t="s">
        <v>184</v>
      </c>
      <c r="G31" s="108" t="s">
        <v>185</v>
      </c>
    </row>
    <row r="32" spans="1:7" s="63" customFormat="1" ht="16.5" customHeight="1">
      <c r="A32" s="109"/>
      <c r="B32" s="109"/>
      <c r="C32" s="105" t="s">
        <v>186</v>
      </c>
      <c r="D32" s="107" t="s">
        <v>187</v>
      </c>
      <c r="E32" s="108" t="s">
        <v>188</v>
      </c>
      <c r="F32" s="108" t="s">
        <v>189</v>
      </c>
      <c r="G32" s="108" t="s">
        <v>190</v>
      </c>
    </row>
    <row r="33" spans="1:7" s="63" customFormat="1" ht="16.5" customHeight="1">
      <c r="A33" s="104"/>
      <c r="B33" s="105" t="s">
        <v>191</v>
      </c>
      <c r="C33" s="106"/>
      <c r="D33" s="107" t="s">
        <v>192</v>
      </c>
      <c r="E33" s="108" t="s">
        <v>193</v>
      </c>
      <c r="F33" s="108" t="s">
        <v>194</v>
      </c>
      <c r="G33" s="108" t="s">
        <v>195</v>
      </c>
    </row>
    <row r="34" spans="1:7" s="63" customFormat="1" ht="16.5" customHeight="1">
      <c r="A34" s="109"/>
      <c r="B34" s="109"/>
      <c r="C34" s="105" t="s">
        <v>130</v>
      </c>
      <c r="D34" s="107" t="s">
        <v>131</v>
      </c>
      <c r="E34" s="108" t="s">
        <v>196</v>
      </c>
      <c r="F34" s="108" t="s">
        <v>170</v>
      </c>
      <c r="G34" s="108" t="s">
        <v>197</v>
      </c>
    </row>
    <row r="35" spans="1:7" s="63" customFormat="1" ht="16.5" customHeight="1">
      <c r="A35" s="109"/>
      <c r="B35" s="109"/>
      <c r="C35" s="105" t="s">
        <v>135</v>
      </c>
      <c r="D35" s="107" t="s">
        <v>136</v>
      </c>
      <c r="E35" s="108" t="s">
        <v>198</v>
      </c>
      <c r="F35" s="108" t="s">
        <v>199</v>
      </c>
      <c r="G35" s="108" t="s">
        <v>200</v>
      </c>
    </row>
    <row r="36" spans="1:7" s="63" customFormat="1" ht="16.5" customHeight="1">
      <c r="A36" s="109"/>
      <c r="B36" s="109"/>
      <c r="C36" s="105" t="s">
        <v>140</v>
      </c>
      <c r="D36" s="107" t="s">
        <v>141</v>
      </c>
      <c r="E36" s="108" t="s">
        <v>201</v>
      </c>
      <c r="F36" s="108" t="s">
        <v>202</v>
      </c>
      <c r="G36" s="108" t="s">
        <v>203</v>
      </c>
    </row>
    <row r="37" spans="1:7" s="63" customFormat="1" ht="16.5" customHeight="1">
      <c r="A37" s="109"/>
      <c r="B37" s="109"/>
      <c r="C37" s="105" t="s">
        <v>144</v>
      </c>
      <c r="D37" s="107" t="s">
        <v>145</v>
      </c>
      <c r="E37" s="108" t="s">
        <v>204</v>
      </c>
      <c r="F37" s="108" t="s">
        <v>205</v>
      </c>
      <c r="G37" s="108" t="s">
        <v>206</v>
      </c>
    </row>
    <row r="38" spans="1:7" s="63" customFormat="1" ht="26.25" customHeight="1">
      <c r="A38" s="109"/>
      <c r="B38" s="109"/>
      <c r="C38" s="105" t="s">
        <v>149</v>
      </c>
      <c r="D38" s="107" t="s">
        <v>150</v>
      </c>
      <c r="E38" s="108" t="s">
        <v>207</v>
      </c>
      <c r="F38" s="108" t="s">
        <v>208</v>
      </c>
      <c r="G38" s="108" t="s">
        <v>209</v>
      </c>
    </row>
    <row r="39" spans="1:7" s="63" customFormat="1" ht="16.5" customHeight="1">
      <c r="A39" s="101" t="s">
        <v>15</v>
      </c>
      <c r="B39" s="101"/>
      <c r="C39" s="101"/>
      <c r="D39" s="102" t="s">
        <v>16</v>
      </c>
      <c r="E39" s="103" t="s">
        <v>210</v>
      </c>
      <c r="F39" s="103" t="s">
        <v>95</v>
      </c>
      <c r="G39" s="103" t="s">
        <v>211</v>
      </c>
    </row>
    <row r="40" spans="1:7" s="63" customFormat="1" ht="26.25" customHeight="1">
      <c r="A40" s="104"/>
      <c r="B40" s="105" t="s">
        <v>212</v>
      </c>
      <c r="C40" s="106"/>
      <c r="D40" s="107" t="s">
        <v>213</v>
      </c>
      <c r="E40" s="108" t="s">
        <v>214</v>
      </c>
      <c r="F40" s="108" t="s">
        <v>215</v>
      </c>
      <c r="G40" s="108" t="s">
        <v>216</v>
      </c>
    </row>
    <row r="41" spans="1:7" s="63" customFormat="1" ht="16.5" customHeight="1">
      <c r="A41" s="109"/>
      <c r="B41" s="109"/>
      <c r="C41" s="105" t="s">
        <v>18</v>
      </c>
      <c r="D41" s="107" t="s">
        <v>19</v>
      </c>
      <c r="E41" s="108" t="s">
        <v>214</v>
      </c>
      <c r="F41" s="108" t="s">
        <v>215</v>
      </c>
      <c r="G41" s="108" t="s">
        <v>216</v>
      </c>
    </row>
    <row r="42" spans="1:7" s="63" customFormat="1" ht="16.5" customHeight="1">
      <c r="A42" s="104"/>
      <c r="B42" s="105" t="s">
        <v>217</v>
      </c>
      <c r="C42" s="106"/>
      <c r="D42" s="107" t="s">
        <v>218</v>
      </c>
      <c r="E42" s="108" t="s">
        <v>219</v>
      </c>
      <c r="F42" s="108" t="s">
        <v>108</v>
      </c>
      <c r="G42" s="108" t="s">
        <v>219</v>
      </c>
    </row>
    <row r="43" spans="1:7" s="63" customFormat="1" ht="16.5" customHeight="1">
      <c r="A43" s="109"/>
      <c r="B43" s="109"/>
      <c r="C43" s="105" t="s">
        <v>130</v>
      </c>
      <c r="D43" s="107" t="s">
        <v>131</v>
      </c>
      <c r="E43" s="108" t="s">
        <v>220</v>
      </c>
      <c r="F43" s="108" t="s">
        <v>221</v>
      </c>
      <c r="G43" s="108" t="s">
        <v>222</v>
      </c>
    </row>
    <row r="44" spans="1:7" s="63" customFormat="1" ht="16.5" customHeight="1">
      <c r="A44" s="109"/>
      <c r="B44" s="109"/>
      <c r="C44" s="105" t="s">
        <v>117</v>
      </c>
      <c r="D44" s="107" t="s">
        <v>118</v>
      </c>
      <c r="E44" s="108" t="s">
        <v>223</v>
      </c>
      <c r="F44" s="108" t="s">
        <v>224</v>
      </c>
      <c r="G44" s="108" t="s">
        <v>225</v>
      </c>
    </row>
    <row r="45" spans="1:7" s="63" customFormat="1" ht="16.5" customHeight="1">
      <c r="A45" s="109"/>
      <c r="B45" s="109"/>
      <c r="C45" s="105" t="s">
        <v>186</v>
      </c>
      <c r="D45" s="107" t="s">
        <v>187</v>
      </c>
      <c r="E45" s="108" t="s">
        <v>226</v>
      </c>
      <c r="F45" s="108" t="s">
        <v>227</v>
      </c>
      <c r="G45" s="108" t="s">
        <v>228</v>
      </c>
    </row>
    <row r="46" spans="1:7" s="63" customFormat="1" ht="23.25" customHeight="1">
      <c r="A46" s="104"/>
      <c r="B46" s="105" t="s">
        <v>229</v>
      </c>
      <c r="C46" s="106"/>
      <c r="D46" s="107" t="s">
        <v>230</v>
      </c>
      <c r="E46" s="108" t="s">
        <v>231</v>
      </c>
      <c r="F46" s="108" t="s">
        <v>232</v>
      </c>
      <c r="G46" s="108" t="s">
        <v>233</v>
      </c>
    </row>
    <row r="47" spans="1:7" s="63" customFormat="1" ht="16.5" customHeight="1">
      <c r="A47" s="109"/>
      <c r="B47" s="109"/>
      <c r="C47" s="105" t="s">
        <v>234</v>
      </c>
      <c r="D47" s="107" t="s">
        <v>235</v>
      </c>
      <c r="E47" s="108" t="s">
        <v>236</v>
      </c>
      <c r="F47" s="108" t="s">
        <v>232</v>
      </c>
      <c r="G47" s="108" t="s">
        <v>237</v>
      </c>
    </row>
    <row r="48" spans="1:7" s="63" customFormat="1" ht="16.5" customHeight="1">
      <c r="A48" s="104"/>
      <c r="B48" s="105" t="s">
        <v>32</v>
      </c>
      <c r="C48" s="106"/>
      <c r="D48" s="107" t="s">
        <v>31</v>
      </c>
      <c r="E48" s="108" t="s">
        <v>238</v>
      </c>
      <c r="F48" s="108" t="s">
        <v>95</v>
      </c>
      <c r="G48" s="108" t="s">
        <v>239</v>
      </c>
    </row>
    <row r="49" spans="1:7" s="63" customFormat="1" ht="16.5" customHeight="1">
      <c r="A49" s="109"/>
      <c r="B49" s="109"/>
      <c r="C49" s="105" t="s">
        <v>18</v>
      </c>
      <c r="D49" s="107" t="s">
        <v>19</v>
      </c>
      <c r="E49" s="108" t="s">
        <v>240</v>
      </c>
      <c r="F49" s="108" t="s">
        <v>95</v>
      </c>
      <c r="G49" s="108" t="s">
        <v>241</v>
      </c>
    </row>
    <row r="50" spans="1:7" s="63" customFormat="1" ht="16.5" customHeight="1">
      <c r="A50" s="101" t="s">
        <v>242</v>
      </c>
      <c r="B50" s="101"/>
      <c r="C50" s="101"/>
      <c r="D50" s="102" t="s">
        <v>243</v>
      </c>
      <c r="E50" s="103" t="s">
        <v>244</v>
      </c>
      <c r="F50" s="103" t="s">
        <v>108</v>
      </c>
      <c r="G50" s="103" t="s">
        <v>244</v>
      </c>
    </row>
    <row r="51" spans="1:7" s="63" customFormat="1" ht="16.5" customHeight="1">
      <c r="A51" s="104"/>
      <c r="B51" s="105" t="s">
        <v>245</v>
      </c>
      <c r="C51" s="106"/>
      <c r="D51" s="107" t="s">
        <v>246</v>
      </c>
      <c r="E51" s="108" t="s">
        <v>247</v>
      </c>
      <c r="F51" s="108" t="s">
        <v>108</v>
      </c>
      <c r="G51" s="108" t="s">
        <v>247</v>
      </c>
    </row>
    <row r="52" spans="1:7" s="63" customFormat="1" ht="16.5" customHeight="1">
      <c r="A52" s="109"/>
      <c r="B52" s="109"/>
      <c r="C52" s="105" t="s">
        <v>135</v>
      </c>
      <c r="D52" s="107" t="s">
        <v>136</v>
      </c>
      <c r="E52" s="108" t="s">
        <v>248</v>
      </c>
      <c r="F52" s="108" t="s">
        <v>249</v>
      </c>
      <c r="G52" s="108" t="s">
        <v>250</v>
      </c>
    </row>
    <row r="53" spans="1:7" s="63" customFormat="1" ht="16.5" customHeight="1">
      <c r="A53" s="109"/>
      <c r="B53" s="109"/>
      <c r="C53" s="105" t="s">
        <v>140</v>
      </c>
      <c r="D53" s="107" t="s">
        <v>141</v>
      </c>
      <c r="E53" s="108" t="s">
        <v>251</v>
      </c>
      <c r="F53" s="108" t="s">
        <v>252</v>
      </c>
      <c r="G53" s="108" t="s">
        <v>253</v>
      </c>
    </row>
    <row r="54" spans="1:7" s="63" customFormat="1" ht="16.5" customHeight="1">
      <c r="A54" s="109"/>
      <c r="B54" s="109"/>
      <c r="C54" s="105" t="s">
        <v>112</v>
      </c>
      <c r="D54" s="107" t="s">
        <v>113</v>
      </c>
      <c r="E54" s="108" t="s">
        <v>254</v>
      </c>
      <c r="F54" s="108" t="s">
        <v>255</v>
      </c>
      <c r="G54" s="108" t="s">
        <v>256</v>
      </c>
    </row>
    <row r="55" spans="1:7" s="63" customFormat="1" ht="16.5" customHeight="1">
      <c r="A55" s="109"/>
      <c r="B55" s="109"/>
      <c r="C55" s="105" t="s">
        <v>144</v>
      </c>
      <c r="D55" s="107" t="s">
        <v>145</v>
      </c>
      <c r="E55" s="108" t="s">
        <v>257</v>
      </c>
      <c r="F55" s="108" t="s">
        <v>258</v>
      </c>
      <c r="G55" s="108" t="s">
        <v>259</v>
      </c>
    </row>
    <row r="56" spans="1:7" s="63" customFormat="1" ht="16.5" customHeight="1">
      <c r="A56" s="109"/>
      <c r="B56" s="109"/>
      <c r="C56" s="105" t="s">
        <v>117</v>
      </c>
      <c r="D56" s="107" t="s">
        <v>118</v>
      </c>
      <c r="E56" s="108" t="s">
        <v>260</v>
      </c>
      <c r="F56" s="108" t="s">
        <v>261</v>
      </c>
      <c r="G56" s="108" t="s">
        <v>262</v>
      </c>
    </row>
    <row r="57" spans="1:7" s="63" customFormat="1" ht="27.75" customHeight="1">
      <c r="A57" s="101" t="s">
        <v>263</v>
      </c>
      <c r="B57" s="101"/>
      <c r="C57" s="101"/>
      <c r="D57" s="102" t="s">
        <v>264</v>
      </c>
      <c r="E57" s="103" t="s">
        <v>265</v>
      </c>
      <c r="F57" s="103" t="s">
        <v>108</v>
      </c>
      <c r="G57" s="103" t="s">
        <v>265</v>
      </c>
    </row>
    <row r="58" spans="1:7" s="63" customFormat="1" ht="16.5" customHeight="1">
      <c r="A58" s="104"/>
      <c r="B58" s="105" t="s">
        <v>266</v>
      </c>
      <c r="C58" s="106"/>
      <c r="D58" s="107" t="s">
        <v>267</v>
      </c>
      <c r="E58" s="108" t="s">
        <v>268</v>
      </c>
      <c r="F58" s="108" t="s">
        <v>269</v>
      </c>
      <c r="G58" s="108" t="s">
        <v>270</v>
      </c>
    </row>
    <row r="59" spans="1:7" s="63" customFormat="1" ht="16.5" customHeight="1">
      <c r="A59" s="109"/>
      <c r="B59" s="109"/>
      <c r="C59" s="105" t="s">
        <v>117</v>
      </c>
      <c r="D59" s="107" t="s">
        <v>118</v>
      </c>
      <c r="E59" s="108" t="s">
        <v>271</v>
      </c>
      <c r="F59" s="108" t="s">
        <v>269</v>
      </c>
      <c r="G59" s="108" t="s">
        <v>272</v>
      </c>
    </row>
    <row r="60" spans="1:7" s="63" customFormat="1" ht="16.5" customHeight="1">
      <c r="A60" s="104"/>
      <c r="B60" s="105" t="s">
        <v>273</v>
      </c>
      <c r="C60" s="106"/>
      <c r="D60" s="107" t="s">
        <v>274</v>
      </c>
      <c r="E60" s="108" t="s">
        <v>275</v>
      </c>
      <c r="F60" s="108" t="s">
        <v>276</v>
      </c>
      <c r="G60" s="108" t="s">
        <v>277</v>
      </c>
    </row>
    <row r="61" spans="1:7" s="63" customFormat="1" ht="16.5" customHeight="1">
      <c r="A61" s="109"/>
      <c r="B61" s="109"/>
      <c r="C61" s="105" t="s">
        <v>144</v>
      </c>
      <c r="D61" s="107" t="s">
        <v>145</v>
      </c>
      <c r="E61" s="108" t="s">
        <v>278</v>
      </c>
      <c r="F61" s="108" t="s">
        <v>279</v>
      </c>
      <c r="G61" s="108" t="s">
        <v>280</v>
      </c>
    </row>
    <row r="62" spans="1:7" s="63" customFormat="1" ht="16.5" customHeight="1">
      <c r="A62" s="109"/>
      <c r="B62" s="109"/>
      <c r="C62" s="105" t="s">
        <v>117</v>
      </c>
      <c r="D62" s="107" t="s">
        <v>118</v>
      </c>
      <c r="E62" s="108" t="s">
        <v>281</v>
      </c>
      <c r="F62" s="108" t="s">
        <v>282</v>
      </c>
      <c r="G62" s="108" t="s">
        <v>283</v>
      </c>
    </row>
    <row r="63" spans="1:7" s="63" customFormat="1" ht="16.5" customHeight="1">
      <c r="A63" s="104"/>
      <c r="B63" s="105" t="s">
        <v>284</v>
      </c>
      <c r="C63" s="106"/>
      <c r="D63" s="107" t="s">
        <v>31</v>
      </c>
      <c r="E63" s="108" t="s">
        <v>285</v>
      </c>
      <c r="F63" s="108" t="s">
        <v>108</v>
      </c>
      <c r="G63" s="108" t="s">
        <v>285</v>
      </c>
    </row>
    <row r="64" spans="1:7" s="63" customFormat="1" ht="16.5" customHeight="1">
      <c r="A64" s="109"/>
      <c r="B64" s="109"/>
      <c r="C64" s="105" t="s">
        <v>140</v>
      </c>
      <c r="D64" s="107" t="s">
        <v>141</v>
      </c>
      <c r="E64" s="108" t="s">
        <v>286</v>
      </c>
      <c r="F64" s="108" t="s">
        <v>189</v>
      </c>
      <c r="G64" s="108" t="s">
        <v>108</v>
      </c>
    </row>
    <row r="65" spans="1:7" s="63" customFormat="1" ht="16.5" customHeight="1">
      <c r="A65" s="109"/>
      <c r="B65" s="109"/>
      <c r="C65" s="105" t="s">
        <v>112</v>
      </c>
      <c r="D65" s="107" t="s">
        <v>113</v>
      </c>
      <c r="E65" s="108" t="s">
        <v>287</v>
      </c>
      <c r="F65" s="108" t="s">
        <v>288</v>
      </c>
      <c r="G65" s="108" t="s">
        <v>108</v>
      </c>
    </row>
    <row r="66" spans="1:7" s="63" customFormat="1" ht="16.5" customHeight="1">
      <c r="A66" s="109"/>
      <c r="B66" s="109"/>
      <c r="C66" s="105" t="s">
        <v>234</v>
      </c>
      <c r="D66" s="107" t="s">
        <v>235</v>
      </c>
      <c r="E66" s="108" t="s">
        <v>289</v>
      </c>
      <c r="F66" s="108" t="s">
        <v>133</v>
      </c>
      <c r="G66" s="108" t="s">
        <v>108</v>
      </c>
    </row>
    <row r="67" spans="1:7" s="63" customFormat="1" ht="16.5" customHeight="1">
      <c r="A67" s="109"/>
      <c r="B67" s="109"/>
      <c r="C67" s="105" t="s">
        <v>144</v>
      </c>
      <c r="D67" s="107" t="s">
        <v>145</v>
      </c>
      <c r="E67" s="108" t="s">
        <v>290</v>
      </c>
      <c r="F67" s="108" t="s">
        <v>202</v>
      </c>
      <c r="G67" s="108" t="s">
        <v>291</v>
      </c>
    </row>
    <row r="68" spans="1:7" s="63" customFormat="1" ht="16.5" customHeight="1">
      <c r="A68" s="109"/>
      <c r="B68" s="109"/>
      <c r="C68" s="105" t="s">
        <v>292</v>
      </c>
      <c r="D68" s="107" t="s">
        <v>293</v>
      </c>
      <c r="E68" s="108" t="s">
        <v>294</v>
      </c>
      <c r="F68" s="108" t="s">
        <v>295</v>
      </c>
      <c r="G68" s="108" t="s">
        <v>296</v>
      </c>
    </row>
    <row r="69" spans="1:7" s="63" customFormat="1" ht="5.25" customHeight="1">
      <c r="A69" s="142"/>
      <c r="B69" s="142"/>
      <c r="C69" s="142"/>
      <c r="D69" s="143"/>
      <c r="E69" s="143"/>
      <c r="F69" s="143"/>
      <c r="G69" s="143"/>
    </row>
    <row r="70" spans="1:7" s="63" customFormat="1" ht="25.5" customHeight="1">
      <c r="A70" s="144" t="s">
        <v>17</v>
      </c>
      <c r="B70" s="144"/>
      <c r="C70" s="144"/>
      <c r="D70" s="144"/>
      <c r="E70" s="124" t="s">
        <v>297</v>
      </c>
      <c r="F70" s="124" t="s">
        <v>95</v>
      </c>
      <c r="G70" s="124" t="s">
        <v>298</v>
      </c>
    </row>
    <row r="71" spans="1:9" ht="14.25">
      <c r="A71" s="64"/>
      <c r="B71" s="138"/>
      <c r="C71" s="138"/>
      <c r="D71" s="138"/>
      <c r="E71" s="65"/>
      <c r="F71" s="65"/>
      <c r="G71" s="65"/>
      <c r="I71" s="66"/>
    </row>
    <row r="72" spans="1:7" ht="16.5" customHeight="1">
      <c r="A72" s="139" t="s">
        <v>299</v>
      </c>
      <c r="B72" s="140"/>
      <c r="C72" s="115"/>
      <c r="D72" s="115"/>
      <c r="E72" s="116"/>
      <c r="F72" s="116"/>
      <c r="G72" s="116"/>
    </row>
    <row r="73" spans="1:9" ht="22.5" customHeight="1">
      <c r="A73" s="113" t="s">
        <v>300</v>
      </c>
      <c r="B73" s="138" t="s">
        <v>301</v>
      </c>
      <c r="C73" s="138"/>
      <c r="D73" s="138"/>
      <c r="E73" s="65">
        <f>E75+E78+E79+E80+E81</f>
        <v>15965074</v>
      </c>
      <c r="F73" s="65">
        <f>F75+F78+F79+F80+F81</f>
        <v>695</v>
      </c>
      <c r="G73" s="65">
        <f>G75+G78+G79+G80+G81</f>
        <v>15965769</v>
      </c>
      <c r="I73" s="66"/>
    </row>
    <row r="74" spans="1:7" ht="19.5" customHeight="1">
      <c r="A74" s="113"/>
      <c r="B74" s="138" t="s">
        <v>302</v>
      </c>
      <c r="C74" s="138"/>
      <c r="D74" s="138"/>
      <c r="E74" s="67"/>
      <c r="F74" s="67"/>
      <c r="G74" s="65"/>
    </row>
    <row r="75" spans="1:7" ht="17.25" customHeight="1">
      <c r="A75" s="113"/>
      <c r="B75" s="113" t="s">
        <v>303</v>
      </c>
      <c r="C75" s="138" t="s">
        <v>304</v>
      </c>
      <c r="D75" s="138"/>
      <c r="E75" s="65">
        <f>E76+E77</f>
        <v>10467980.8</v>
      </c>
      <c r="F75" s="65">
        <f>F76+F77</f>
        <v>2346</v>
      </c>
      <c r="G75" s="65">
        <f>G76+G77</f>
        <v>10470326.8</v>
      </c>
    </row>
    <row r="76" spans="1:7" ht="21.75" customHeight="1">
      <c r="A76" s="112"/>
      <c r="B76" s="112"/>
      <c r="C76" s="136" t="s">
        <v>305</v>
      </c>
      <c r="D76" s="137"/>
      <c r="E76" s="9">
        <v>6413914</v>
      </c>
      <c r="F76" s="68">
        <v>-34419</v>
      </c>
      <c r="G76" s="9">
        <f>E76+F76</f>
        <v>6379495</v>
      </c>
    </row>
    <row r="77" spans="1:7" ht="22.5" customHeight="1">
      <c r="A77" s="112"/>
      <c r="B77" s="112"/>
      <c r="C77" s="136" t="s">
        <v>306</v>
      </c>
      <c r="D77" s="137"/>
      <c r="E77" s="9">
        <v>4054066.8</v>
      </c>
      <c r="F77" s="68">
        <v>36765</v>
      </c>
      <c r="G77" s="9">
        <f>E77+F77</f>
        <v>4090831.8</v>
      </c>
    </row>
    <row r="78" spans="1:7" ht="15">
      <c r="A78" s="112"/>
      <c r="B78" s="112" t="s">
        <v>307</v>
      </c>
      <c r="C78" s="136" t="s">
        <v>308</v>
      </c>
      <c r="D78" s="137"/>
      <c r="E78" s="9">
        <v>3041394</v>
      </c>
      <c r="F78" s="68"/>
      <c r="G78" s="9">
        <f>E78+F78</f>
        <v>3041394</v>
      </c>
    </row>
    <row r="79" spans="1:7" ht="18" customHeight="1">
      <c r="A79" s="112"/>
      <c r="B79" s="112" t="s">
        <v>309</v>
      </c>
      <c r="C79" s="136" t="s">
        <v>310</v>
      </c>
      <c r="D79" s="137"/>
      <c r="E79" s="9">
        <v>1956218.2</v>
      </c>
      <c r="F79" s="68">
        <v>-1651</v>
      </c>
      <c r="G79" s="9">
        <f>E79+F79</f>
        <v>1954567.2</v>
      </c>
    </row>
    <row r="80" spans="1:7" ht="18" customHeight="1">
      <c r="A80" s="112"/>
      <c r="B80" s="112" t="s">
        <v>311</v>
      </c>
      <c r="C80" s="136" t="s">
        <v>312</v>
      </c>
      <c r="D80" s="137"/>
      <c r="E80" s="9">
        <v>440000</v>
      </c>
      <c r="F80" s="9"/>
      <c r="G80" s="9">
        <f>E80+F80</f>
        <v>440000</v>
      </c>
    </row>
    <row r="81" spans="1:7" ht="31.5" customHeight="1">
      <c r="A81" s="112"/>
      <c r="B81" s="69" t="s">
        <v>313</v>
      </c>
      <c r="C81" s="132" t="s">
        <v>314</v>
      </c>
      <c r="D81" s="133"/>
      <c r="E81" s="9">
        <v>59481</v>
      </c>
      <c r="F81" s="9"/>
      <c r="G81" s="9">
        <f>F81+E81</f>
        <v>59481</v>
      </c>
    </row>
    <row r="82" spans="1:7" ht="9.75" customHeight="1">
      <c r="A82" s="134"/>
      <c r="B82" s="135"/>
      <c r="C82" s="135"/>
      <c r="D82" s="135"/>
      <c r="E82" s="135"/>
      <c r="F82" s="9"/>
      <c r="G82" s="9"/>
    </row>
    <row r="83" spans="1:7" ht="18.75" customHeight="1">
      <c r="A83" s="70" t="s">
        <v>315</v>
      </c>
      <c r="B83" s="134" t="s">
        <v>316</v>
      </c>
      <c r="C83" s="135"/>
      <c r="D83" s="135"/>
      <c r="E83" s="10">
        <v>7128506</v>
      </c>
      <c r="F83" s="12">
        <v>-500</v>
      </c>
      <c r="G83" s="12">
        <f>E83+F83</f>
        <v>7128006</v>
      </c>
    </row>
    <row r="84" spans="1:7" ht="13.5" customHeight="1">
      <c r="A84" s="71"/>
      <c r="B84" s="150" t="s">
        <v>299</v>
      </c>
      <c r="C84" s="151"/>
      <c r="D84" s="152"/>
      <c r="E84" s="71"/>
      <c r="F84" s="1"/>
      <c r="G84" s="72"/>
    </row>
    <row r="85" spans="1:7" ht="27.75" customHeight="1">
      <c r="A85" s="112"/>
      <c r="B85" s="73"/>
      <c r="C85" s="136" t="s">
        <v>317</v>
      </c>
      <c r="D85" s="135"/>
      <c r="E85" s="11">
        <v>4362471</v>
      </c>
      <c r="F85" s="12"/>
      <c r="G85" s="12">
        <f>E85+F85</f>
        <v>4362471</v>
      </c>
    </row>
    <row r="86" spans="1:7" ht="24">
      <c r="A86" s="111"/>
      <c r="B86" s="117" t="s">
        <v>318</v>
      </c>
      <c r="C86" s="153" t="s">
        <v>319</v>
      </c>
      <c r="D86" s="154"/>
      <c r="E86" s="70" t="s">
        <v>12</v>
      </c>
      <c r="F86" s="125" t="s">
        <v>13</v>
      </c>
      <c r="G86" s="126" t="s">
        <v>14</v>
      </c>
    </row>
    <row r="87" spans="1:7" ht="29.25" customHeight="1">
      <c r="A87" s="111"/>
      <c r="B87" s="119" t="s">
        <v>320</v>
      </c>
      <c r="C87" s="145" t="s">
        <v>321</v>
      </c>
      <c r="D87" s="146"/>
      <c r="E87" s="11">
        <v>26140</v>
      </c>
      <c r="F87" s="9"/>
      <c r="G87" s="118">
        <f>E87+F87</f>
        <v>26140</v>
      </c>
    </row>
    <row r="88" spans="1:7" ht="15">
      <c r="A88" s="111"/>
      <c r="B88" s="120">
        <v>60014</v>
      </c>
      <c r="C88" s="145" t="s">
        <v>322</v>
      </c>
      <c r="D88" s="146"/>
      <c r="E88" s="11">
        <v>1244490</v>
      </c>
      <c r="F88" s="9"/>
      <c r="G88" s="9">
        <f>E88+F88</f>
        <v>1244490</v>
      </c>
    </row>
    <row r="89" spans="1:7" ht="15">
      <c r="A89" s="111"/>
      <c r="B89" s="120">
        <v>60014</v>
      </c>
      <c r="C89" s="145" t="s">
        <v>323</v>
      </c>
      <c r="D89" s="147"/>
      <c r="E89" s="11">
        <v>140000</v>
      </c>
      <c r="F89" s="9"/>
      <c r="G89" s="9">
        <v>140000</v>
      </c>
    </row>
    <row r="90" spans="1:7" ht="15">
      <c r="A90" s="111"/>
      <c r="B90" s="121">
        <v>60016</v>
      </c>
      <c r="C90" s="148" t="s">
        <v>324</v>
      </c>
      <c r="D90" s="149"/>
      <c r="E90" s="10">
        <v>311770</v>
      </c>
      <c r="F90" s="9"/>
      <c r="G90" s="9">
        <f aca="true" t="shared" si="0" ref="G90:G118">E90+F90</f>
        <v>311770</v>
      </c>
    </row>
    <row r="91" spans="1:7" ht="24.75" customHeight="1">
      <c r="A91" s="111"/>
      <c r="B91" s="121">
        <v>60016</v>
      </c>
      <c r="C91" s="148" t="s">
        <v>325</v>
      </c>
      <c r="D91" s="149"/>
      <c r="E91" s="10">
        <v>5970</v>
      </c>
      <c r="F91" s="9"/>
      <c r="G91" s="118">
        <f t="shared" si="0"/>
        <v>5970</v>
      </c>
    </row>
    <row r="92" spans="1:7" ht="18" customHeight="1">
      <c r="A92" s="111"/>
      <c r="B92" s="121">
        <v>60016</v>
      </c>
      <c r="C92" s="148" t="s">
        <v>326</v>
      </c>
      <c r="D92" s="149"/>
      <c r="E92" s="10">
        <v>4000</v>
      </c>
      <c r="F92" s="9"/>
      <c r="G92" s="9">
        <f t="shared" si="0"/>
        <v>4000</v>
      </c>
    </row>
    <row r="93" spans="1:7" ht="15">
      <c r="A93" s="111"/>
      <c r="B93" s="121">
        <v>60016</v>
      </c>
      <c r="C93" s="145" t="s">
        <v>327</v>
      </c>
      <c r="D93" s="146"/>
      <c r="E93" s="9">
        <v>26330</v>
      </c>
      <c r="F93" s="9"/>
      <c r="G93" s="9">
        <f t="shared" si="0"/>
        <v>26330</v>
      </c>
    </row>
    <row r="94" spans="1:7" ht="15">
      <c r="A94" s="111"/>
      <c r="B94" s="121">
        <v>60016</v>
      </c>
      <c r="C94" s="145" t="s">
        <v>328</v>
      </c>
      <c r="D94" s="146"/>
      <c r="E94" s="9">
        <v>93400</v>
      </c>
      <c r="F94" s="9"/>
      <c r="G94" s="9">
        <f t="shared" si="0"/>
        <v>93400</v>
      </c>
    </row>
    <row r="95" spans="1:7" ht="15">
      <c r="A95" s="111"/>
      <c r="B95" s="121">
        <v>60016</v>
      </c>
      <c r="C95" s="145" t="s">
        <v>329</v>
      </c>
      <c r="D95" s="146"/>
      <c r="E95" s="9">
        <v>184000</v>
      </c>
      <c r="F95" s="9"/>
      <c r="G95" s="9">
        <f t="shared" si="0"/>
        <v>184000</v>
      </c>
    </row>
    <row r="96" spans="1:7" ht="15">
      <c r="A96" s="111"/>
      <c r="B96" s="121">
        <v>70005</v>
      </c>
      <c r="C96" s="145" t="s">
        <v>330</v>
      </c>
      <c r="D96" s="146"/>
      <c r="E96" s="9">
        <v>52500</v>
      </c>
      <c r="F96" s="9"/>
      <c r="G96" s="9">
        <f t="shared" si="0"/>
        <v>52500</v>
      </c>
    </row>
    <row r="97" spans="1:7" ht="15">
      <c r="A97" s="111"/>
      <c r="B97" s="121">
        <v>75023</v>
      </c>
      <c r="C97" s="148" t="s">
        <v>331</v>
      </c>
      <c r="D97" s="149"/>
      <c r="E97" s="10">
        <v>20000</v>
      </c>
      <c r="F97" s="9"/>
      <c r="G97" s="9">
        <f t="shared" si="0"/>
        <v>20000</v>
      </c>
    </row>
    <row r="98" spans="1:7" ht="15">
      <c r="A98" s="111"/>
      <c r="B98" s="121">
        <v>75412</v>
      </c>
      <c r="C98" s="148" t="s">
        <v>332</v>
      </c>
      <c r="D98" s="155"/>
      <c r="E98" s="10">
        <v>1000</v>
      </c>
      <c r="F98" s="9"/>
      <c r="G98" s="9">
        <f t="shared" si="0"/>
        <v>1000</v>
      </c>
    </row>
    <row r="99" spans="1:7" ht="23.25" customHeight="1">
      <c r="A99" s="111"/>
      <c r="B99" s="121">
        <v>75412</v>
      </c>
      <c r="C99" s="148" t="s">
        <v>333</v>
      </c>
      <c r="D99" s="149"/>
      <c r="E99" s="10">
        <v>6300</v>
      </c>
      <c r="F99" s="9"/>
      <c r="G99" s="118">
        <f t="shared" si="0"/>
        <v>6300</v>
      </c>
    </row>
    <row r="100" spans="1:7" ht="15">
      <c r="A100" s="111"/>
      <c r="B100" s="121">
        <v>75412</v>
      </c>
      <c r="C100" s="148" t="s">
        <v>334</v>
      </c>
      <c r="D100" s="155"/>
      <c r="E100" s="10">
        <v>4824</v>
      </c>
      <c r="F100" s="9"/>
      <c r="G100" s="9">
        <f t="shared" si="0"/>
        <v>4824</v>
      </c>
    </row>
    <row r="101" spans="1:7" ht="36.75" customHeight="1">
      <c r="A101" s="111"/>
      <c r="B101" s="121">
        <v>75412</v>
      </c>
      <c r="C101" s="148" t="s">
        <v>335</v>
      </c>
      <c r="D101" s="149"/>
      <c r="E101" s="10">
        <v>5478</v>
      </c>
      <c r="F101" s="118"/>
      <c r="G101" s="118">
        <f t="shared" si="0"/>
        <v>5478</v>
      </c>
    </row>
    <row r="102" spans="1:7" ht="15">
      <c r="A102" s="111"/>
      <c r="B102" s="121">
        <v>80101</v>
      </c>
      <c r="C102" s="148" t="s">
        <v>336</v>
      </c>
      <c r="D102" s="156"/>
      <c r="E102" s="10">
        <v>20000</v>
      </c>
      <c r="F102" s="9"/>
      <c r="G102" s="9">
        <f t="shared" si="0"/>
        <v>20000</v>
      </c>
    </row>
    <row r="103" spans="1:7" ht="15">
      <c r="A103" s="111"/>
      <c r="B103" s="121">
        <v>80101</v>
      </c>
      <c r="C103" s="148" t="s">
        <v>337</v>
      </c>
      <c r="D103" s="149"/>
      <c r="E103" s="10">
        <v>240950</v>
      </c>
      <c r="F103" s="9"/>
      <c r="G103" s="9">
        <f t="shared" si="0"/>
        <v>240950</v>
      </c>
    </row>
    <row r="104" spans="1:7" ht="15">
      <c r="A104" s="111"/>
      <c r="B104" s="121">
        <v>80101</v>
      </c>
      <c r="C104" s="148" t="s">
        <v>338</v>
      </c>
      <c r="D104" s="155"/>
      <c r="E104" s="10">
        <v>5000</v>
      </c>
      <c r="F104" s="9">
        <v>-500</v>
      </c>
      <c r="G104" s="9">
        <f t="shared" si="0"/>
        <v>4500</v>
      </c>
    </row>
    <row r="105" spans="1:7" ht="24.75" customHeight="1">
      <c r="A105" s="111"/>
      <c r="B105" s="121">
        <v>90004</v>
      </c>
      <c r="C105" s="148" t="s">
        <v>339</v>
      </c>
      <c r="D105" s="149"/>
      <c r="E105" s="10">
        <v>1318121</v>
      </c>
      <c r="F105" s="118"/>
      <c r="G105" s="118">
        <f t="shared" si="0"/>
        <v>1318121</v>
      </c>
    </row>
    <row r="106" spans="1:7" ht="62.25" customHeight="1">
      <c r="A106" s="111"/>
      <c r="B106" s="121">
        <v>90017</v>
      </c>
      <c r="C106" s="148" t="s">
        <v>340</v>
      </c>
      <c r="D106" s="149"/>
      <c r="E106" s="11">
        <v>2487350</v>
      </c>
      <c r="F106" s="12"/>
      <c r="G106" s="118">
        <f t="shared" si="0"/>
        <v>2487350</v>
      </c>
    </row>
    <row r="107" spans="1:7" ht="15">
      <c r="A107" s="111"/>
      <c r="B107" s="121">
        <v>90017</v>
      </c>
      <c r="C107" s="148" t="s">
        <v>341</v>
      </c>
      <c r="D107" s="149"/>
      <c r="E107" s="10">
        <v>182000</v>
      </c>
      <c r="F107" s="9"/>
      <c r="G107" s="9">
        <f t="shared" si="0"/>
        <v>182000</v>
      </c>
    </row>
    <row r="108" spans="1:7" ht="27.75" customHeight="1">
      <c r="A108" s="111"/>
      <c r="B108" s="121">
        <v>90017</v>
      </c>
      <c r="C108" s="148" t="s">
        <v>342</v>
      </c>
      <c r="D108" s="149"/>
      <c r="E108" s="10">
        <v>28000</v>
      </c>
      <c r="F108" s="9"/>
      <c r="G108" s="118">
        <f t="shared" si="0"/>
        <v>28000</v>
      </c>
    </row>
    <row r="109" spans="1:7" ht="27.75" customHeight="1">
      <c r="A109" s="111"/>
      <c r="B109" s="121">
        <v>90017</v>
      </c>
      <c r="C109" s="148" t="s">
        <v>343</v>
      </c>
      <c r="D109" s="149"/>
      <c r="E109" s="10">
        <v>15000</v>
      </c>
      <c r="F109" s="9"/>
      <c r="G109" s="118">
        <f t="shared" si="0"/>
        <v>15000</v>
      </c>
    </row>
    <row r="110" spans="1:7" ht="15">
      <c r="A110" s="111"/>
      <c r="B110" s="121">
        <v>90017</v>
      </c>
      <c r="C110" s="148" t="s">
        <v>344</v>
      </c>
      <c r="D110" s="156"/>
      <c r="E110" s="10">
        <v>40000</v>
      </c>
      <c r="F110" s="9"/>
      <c r="G110" s="9">
        <f t="shared" si="0"/>
        <v>40000</v>
      </c>
    </row>
    <row r="111" spans="1:7" ht="15">
      <c r="A111" s="111"/>
      <c r="B111" s="121">
        <v>90017</v>
      </c>
      <c r="C111" s="148" t="s">
        <v>345</v>
      </c>
      <c r="D111" s="155"/>
      <c r="E111" s="10">
        <v>8000</v>
      </c>
      <c r="F111" s="118"/>
      <c r="G111" s="9">
        <f t="shared" si="0"/>
        <v>8000</v>
      </c>
    </row>
    <row r="112" spans="1:7" ht="15">
      <c r="A112" s="111"/>
      <c r="B112" s="121">
        <v>92195</v>
      </c>
      <c r="C112" s="148" t="s">
        <v>346</v>
      </c>
      <c r="D112" s="156"/>
      <c r="E112" s="10">
        <v>557000</v>
      </c>
      <c r="F112" s="9"/>
      <c r="G112" s="9">
        <f t="shared" si="0"/>
        <v>557000</v>
      </c>
    </row>
    <row r="113" spans="1:7" ht="15">
      <c r="A113" s="111"/>
      <c r="B113" s="121">
        <v>92695</v>
      </c>
      <c r="C113" s="148" t="s">
        <v>347</v>
      </c>
      <c r="D113" s="149"/>
      <c r="E113" s="10">
        <v>9333</v>
      </c>
      <c r="F113" s="9"/>
      <c r="G113" s="9">
        <f t="shared" si="0"/>
        <v>9333</v>
      </c>
    </row>
    <row r="114" spans="1:7" ht="30" customHeight="1">
      <c r="A114" s="111"/>
      <c r="B114" s="121">
        <v>92695</v>
      </c>
      <c r="C114" s="148" t="s">
        <v>348</v>
      </c>
      <c r="D114" s="149"/>
      <c r="E114" s="10">
        <v>7750</v>
      </c>
      <c r="F114" s="118"/>
      <c r="G114" s="118">
        <f t="shared" si="0"/>
        <v>7750</v>
      </c>
    </row>
    <row r="115" spans="1:7" ht="15">
      <c r="A115" s="111"/>
      <c r="B115" s="121">
        <v>92695</v>
      </c>
      <c r="C115" s="148" t="s">
        <v>349</v>
      </c>
      <c r="D115" s="149"/>
      <c r="E115" s="10">
        <v>6200</v>
      </c>
      <c r="F115" s="9"/>
      <c r="G115" s="9">
        <f t="shared" si="0"/>
        <v>6200</v>
      </c>
    </row>
    <row r="116" spans="1:7" ht="15">
      <c r="A116" s="111"/>
      <c r="B116" s="121">
        <v>92695</v>
      </c>
      <c r="C116" s="148" t="s">
        <v>350</v>
      </c>
      <c r="D116" s="149"/>
      <c r="E116" s="10">
        <v>6000</v>
      </c>
      <c r="F116" s="9"/>
      <c r="G116" s="9">
        <f t="shared" si="0"/>
        <v>6000</v>
      </c>
    </row>
    <row r="117" spans="1:7" ht="15">
      <c r="A117" s="111"/>
      <c r="B117" s="121">
        <v>92695</v>
      </c>
      <c r="C117" s="148" t="s">
        <v>351</v>
      </c>
      <c r="D117" s="149"/>
      <c r="E117" s="10">
        <v>41600</v>
      </c>
      <c r="F117" s="9"/>
      <c r="G117" s="9">
        <f t="shared" si="0"/>
        <v>41600</v>
      </c>
    </row>
    <row r="118" spans="1:7" ht="15">
      <c r="A118" s="111"/>
      <c r="B118" s="121">
        <v>92695</v>
      </c>
      <c r="C118" s="148" t="s">
        <v>352</v>
      </c>
      <c r="D118" s="149"/>
      <c r="E118" s="10">
        <v>30000</v>
      </c>
      <c r="F118" s="9"/>
      <c r="G118" s="9">
        <f t="shared" si="0"/>
        <v>30000</v>
      </c>
    </row>
    <row r="119" spans="1:7" ht="15">
      <c r="A119" s="122"/>
      <c r="B119" s="157" t="s">
        <v>86</v>
      </c>
      <c r="C119" s="157"/>
      <c r="D119" s="158"/>
      <c r="E119" s="123">
        <f>SUM(E87:E118)</f>
        <v>7128506</v>
      </c>
      <c r="F119" s="123">
        <f>SUM(F87:F118)</f>
        <v>-500</v>
      </c>
      <c r="G119" s="123">
        <f>SUM(G87:G118)</f>
        <v>7128006</v>
      </c>
    </row>
    <row r="120" ht="21.75" customHeight="1">
      <c r="E120" s="4" t="s">
        <v>353</v>
      </c>
    </row>
    <row r="121" ht="15">
      <c r="E121" s="4"/>
    </row>
    <row r="122" ht="15">
      <c r="E122" s="4" t="s">
        <v>29</v>
      </c>
    </row>
  </sheetData>
  <sheetProtection/>
  <mergeCells count="53">
    <mergeCell ref="C117:D117"/>
    <mergeCell ref="C118:D118"/>
    <mergeCell ref="B119:D119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8:D88"/>
    <mergeCell ref="C89:D89"/>
    <mergeCell ref="C90:D90"/>
    <mergeCell ref="C91:D91"/>
    <mergeCell ref="B83:D83"/>
    <mergeCell ref="B84:D84"/>
    <mergeCell ref="C85:D85"/>
    <mergeCell ref="C86:D86"/>
    <mergeCell ref="C87:D87"/>
    <mergeCell ref="A8:G8"/>
    <mergeCell ref="A69:C69"/>
    <mergeCell ref="D69:G69"/>
    <mergeCell ref="A70:D70"/>
    <mergeCell ref="C78:D78"/>
    <mergeCell ref="C81:D81"/>
    <mergeCell ref="A82:E82"/>
    <mergeCell ref="C76:D76"/>
    <mergeCell ref="C77:D77"/>
    <mergeCell ref="B71:D71"/>
    <mergeCell ref="C75:D75"/>
    <mergeCell ref="C79:D79"/>
    <mergeCell ref="A72:B72"/>
    <mergeCell ref="B73:D73"/>
    <mergeCell ref="B74:D74"/>
    <mergeCell ref="C80:D80"/>
  </mergeCells>
  <printOptions/>
  <pageMargins left="0.7" right="0.7" top="0.75" bottom="0.7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7" sqref="H17:I20"/>
    </sheetView>
  </sheetViews>
  <sheetFormatPr defaultColWidth="8.796875" defaultRowHeight="14.25"/>
  <cols>
    <col min="1" max="1" width="3.8984375" style="13" customWidth="1"/>
    <col min="2" max="2" width="5.09765625" style="13" customWidth="1"/>
    <col min="3" max="3" width="5.19921875" style="13" customWidth="1"/>
    <col min="4" max="4" width="43.3984375" style="13" customWidth="1"/>
    <col min="5" max="5" width="9.09765625" style="13" customWidth="1"/>
    <col min="6" max="6" width="8.09765625" style="13" customWidth="1"/>
    <col min="7" max="7" width="10.59765625" style="13" customWidth="1"/>
    <col min="8" max="8" width="11.09765625" style="13" customWidth="1"/>
    <col min="9" max="9" width="10.3984375" style="13" customWidth="1"/>
    <col min="10" max="10" width="11.09765625" style="13" customWidth="1"/>
    <col min="11" max="11" width="5.69921875" style="2" customWidth="1"/>
    <col min="12" max="16384" width="9" style="2" customWidth="1"/>
  </cols>
  <sheetData>
    <row r="1" spans="1:10" ht="15">
      <c r="A1" s="14"/>
      <c r="B1" s="14"/>
      <c r="C1" s="14"/>
      <c r="D1" s="14"/>
      <c r="E1" s="15"/>
      <c r="G1" s="89" t="s">
        <v>20</v>
      </c>
      <c r="H1" s="14"/>
      <c r="I1" s="14"/>
      <c r="J1" s="14"/>
    </row>
    <row r="2" spans="1:10" ht="15">
      <c r="A2" s="14"/>
      <c r="B2" s="14"/>
      <c r="C2" s="14"/>
      <c r="D2" s="14"/>
      <c r="E2" s="15"/>
      <c r="G2" s="3" t="s">
        <v>103</v>
      </c>
      <c r="H2" s="14"/>
      <c r="I2" s="14"/>
      <c r="J2" s="14"/>
    </row>
    <row r="3" spans="1:10" ht="15">
      <c r="A3" s="14"/>
      <c r="B3" s="14"/>
      <c r="C3" s="14"/>
      <c r="D3" s="14"/>
      <c r="E3" s="15"/>
      <c r="G3" s="3" t="s">
        <v>25</v>
      </c>
      <c r="H3" s="14"/>
      <c r="I3" s="14"/>
      <c r="J3" s="14"/>
    </row>
    <row r="4" spans="1:10" ht="15">
      <c r="A4" s="14"/>
      <c r="B4" s="14"/>
      <c r="C4" s="14"/>
      <c r="D4" s="14"/>
      <c r="E4" s="15"/>
      <c r="G4" s="3" t="s">
        <v>104</v>
      </c>
      <c r="H4" s="14"/>
      <c r="I4" s="14"/>
      <c r="J4" s="14"/>
    </row>
    <row r="5" spans="1:10" ht="23.2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60" t="s">
        <v>21</v>
      </c>
      <c r="B6" s="160"/>
      <c r="C6" s="160"/>
      <c r="D6" s="160"/>
      <c r="E6" s="160"/>
      <c r="F6" s="160"/>
      <c r="G6" s="160"/>
      <c r="H6" s="161"/>
      <c r="I6" s="161"/>
      <c r="J6" s="161"/>
    </row>
    <row r="7" spans="1:10" ht="14.25">
      <c r="A7" s="162" t="s">
        <v>22</v>
      </c>
      <c r="B7" s="162"/>
      <c r="C7" s="162"/>
      <c r="D7" s="162"/>
      <c r="E7" s="162"/>
      <c r="F7" s="162"/>
      <c r="G7" s="162"/>
      <c r="H7" s="163"/>
      <c r="I7" s="163"/>
      <c r="J7" s="163"/>
    </row>
    <row r="8" spans="1:11" ht="35.25" customHeight="1">
      <c r="A8" s="164"/>
      <c r="B8" s="164"/>
      <c r="C8" s="164"/>
      <c r="D8" s="164"/>
      <c r="E8" s="164"/>
      <c r="F8" s="164"/>
      <c r="G8" s="164"/>
      <c r="H8" s="164"/>
      <c r="I8" s="164"/>
      <c r="J8" s="164"/>
      <c r="K8" s="164"/>
    </row>
    <row r="9" spans="1:10" ht="15.75" customHeight="1">
      <c r="A9" s="2"/>
      <c r="B9" s="2"/>
      <c r="C9" s="2"/>
      <c r="D9" s="2"/>
      <c r="E9" s="165" t="s">
        <v>9</v>
      </c>
      <c r="F9" s="166"/>
      <c r="G9" s="167"/>
      <c r="H9" s="168" t="s">
        <v>10</v>
      </c>
      <c r="I9" s="169"/>
      <c r="J9" s="169"/>
    </row>
    <row r="10" spans="1:10" ht="29.25" customHeight="1">
      <c r="A10" s="75" t="s">
        <v>6</v>
      </c>
      <c r="B10" s="75" t="s">
        <v>7</v>
      </c>
      <c r="C10" s="75" t="s">
        <v>8</v>
      </c>
      <c r="D10" s="75" t="s">
        <v>11</v>
      </c>
      <c r="E10" s="75" t="s">
        <v>12</v>
      </c>
      <c r="F10" s="75" t="s">
        <v>13</v>
      </c>
      <c r="G10" s="82" t="s">
        <v>14</v>
      </c>
      <c r="H10" s="84" t="s">
        <v>12</v>
      </c>
      <c r="I10" s="75" t="s">
        <v>13</v>
      </c>
      <c r="J10" s="75" t="s">
        <v>14</v>
      </c>
    </row>
    <row r="11" spans="1:10" ht="27.75" customHeight="1">
      <c r="A11" s="75" t="s">
        <v>15</v>
      </c>
      <c r="B11" s="75"/>
      <c r="C11" s="75"/>
      <c r="D11" s="76" t="s">
        <v>16</v>
      </c>
      <c r="E11" s="77">
        <v>1245165</v>
      </c>
      <c r="F11" s="77">
        <f>F12</f>
        <v>195</v>
      </c>
      <c r="G11" s="127">
        <f>E11+F11</f>
        <v>1245360</v>
      </c>
      <c r="H11" s="85">
        <v>1245165</v>
      </c>
      <c r="I11" s="77">
        <f>I13</f>
        <v>0</v>
      </c>
      <c r="J11" s="77">
        <f>H11+I11</f>
        <v>1245165</v>
      </c>
    </row>
    <row r="12" spans="1:10" ht="18.75" customHeight="1">
      <c r="A12" s="78"/>
      <c r="B12" s="79" t="s">
        <v>32</v>
      </c>
      <c r="C12" s="78"/>
      <c r="D12" s="74" t="s">
        <v>31</v>
      </c>
      <c r="E12" s="80">
        <f>E13</f>
        <v>3205</v>
      </c>
      <c r="F12" s="80">
        <f>F13</f>
        <v>195</v>
      </c>
      <c r="G12" s="83">
        <f>E12+F12</f>
        <v>3400</v>
      </c>
      <c r="H12" s="86">
        <v>3205</v>
      </c>
      <c r="I12" s="80">
        <v>195</v>
      </c>
      <c r="J12" s="80">
        <f>H12+I12</f>
        <v>3400</v>
      </c>
    </row>
    <row r="13" spans="1:10" ht="43.5" customHeight="1">
      <c r="A13" s="78"/>
      <c r="B13" s="79"/>
      <c r="C13" s="79" t="s">
        <v>27</v>
      </c>
      <c r="D13" s="74" t="s">
        <v>28</v>
      </c>
      <c r="E13" s="80">
        <v>3205</v>
      </c>
      <c r="F13" s="80">
        <v>195</v>
      </c>
      <c r="G13" s="83">
        <f>E13+F13</f>
        <v>3400</v>
      </c>
      <c r="H13" s="86"/>
      <c r="I13" s="80"/>
      <c r="J13" s="80">
        <f>H13+I13</f>
        <v>0</v>
      </c>
    </row>
    <row r="14" spans="1:10" ht="22.5" customHeight="1">
      <c r="A14" s="78"/>
      <c r="B14" s="79"/>
      <c r="C14" s="79" t="s">
        <v>18</v>
      </c>
      <c r="D14" s="81" t="s">
        <v>19</v>
      </c>
      <c r="E14" s="80"/>
      <c r="F14" s="80"/>
      <c r="G14" s="83"/>
      <c r="H14" s="86">
        <v>3205</v>
      </c>
      <c r="I14" s="80">
        <v>195</v>
      </c>
      <c r="J14" s="80">
        <f>H14+I14</f>
        <v>3400</v>
      </c>
    </row>
    <row r="15" spans="1:10" ht="27" customHeight="1">
      <c r="A15" s="159" t="s">
        <v>17</v>
      </c>
      <c r="B15" s="159"/>
      <c r="C15" s="159"/>
      <c r="D15" s="159"/>
      <c r="E15" s="80">
        <v>1597750</v>
      </c>
      <c r="F15" s="80">
        <f>F11</f>
        <v>195</v>
      </c>
      <c r="G15" s="83">
        <f>E15+F15</f>
        <v>1597945</v>
      </c>
      <c r="H15" s="86">
        <v>1597750</v>
      </c>
      <c r="I15" s="80">
        <v>195</v>
      </c>
      <c r="J15" s="80">
        <f>H15+I15</f>
        <v>1597945</v>
      </c>
    </row>
    <row r="16" ht="19.5" customHeight="1"/>
    <row r="17" spans="8:9" ht="22.5" customHeight="1">
      <c r="H17" s="4" t="s">
        <v>30</v>
      </c>
      <c r="I17"/>
    </row>
    <row r="18" spans="8:9" ht="15">
      <c r="H18" s="4"/>
      <c r="I18"/>
    </row>
    <row r="19" spans="8:9" ht="15">
      <c r="H19" s="4" t="s">
        <v>29</v>
      </c>
      <c r="I19"/>
    </row>
  </sheetData>
  <sheetProtection/>
  <mergeCells count="6">
    <mergeCell ref="A15:D15"/>
    <mergeCell ref="A6:J6"/>
    <mergeCell ref="A7:J7"/>
    <mergeCell ref="A8:K8"/>
    <mergeCell ref="E9:G9"/>
    <mergeCell ref="H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1">
      <selection activeCell="E58" sqref="E58"/>
    </sheetView>
  </sheetViews>
  <sheetFormatPr defaultColWidth="3.5" defaultRowHeight="14.25"/>
  <cols>
    <col min="1" max="1" width="3.5" style="60" customWidth="1"/>
    <col min="2" max="2" width="17.3984375" style="17" customWidth="1"/>
    <col min="3" max="3" width="6.5" style="61" customWidth="1"/>
    <col min="4" max="4" width="5.59765625" style="45" customWidth="1"/>
    <col min="5" max="5" width="4.19921875" style="45" customWidth="1"/>
    <col min="6" max="6" width="5.3984375" style="45" customWidth="1"/>
    <col min="7" max="7" width="5.09765625" style="45" customWidth="1"/>
    <col min="8" max="8" width="4.3984375" style="45" customWidth="1"/>
    <col min="9" max="9" width="5.3984375" style="45" customWidth="1"/>
    <col min="10" max="10" width="4.69921875" style="45" customWidth="1"/>
    <col min="11" max="11" width="4.59765625" style="45" customWidth="1"/>
    <col min="12" max="12" width="5.8984375" style="45" customWidth="1"/>
    <col min="13" max="13" width="4.59765625" style="45" customWidth="1"/>
    <col min="14" max="14" width="5.09765625" style="45" customWidth="1"/>
    <col min="15" max="15" width="4.8984375" style="45" customWidth="1"/>
    <col min="16" max="16" width="4.69921875" style="45" customWidth="1"/>
    <col min="17" max="17" width="4.5" style="45" customWidth="1"/>
    <col min="18" max="18" width="5.3984375" style="45" customWidth="1"/>
    <col min="19" max="19" width="3.59765625" style="45" customWidth="1"/>
    <col min="20" max="20" width="5.5" style="45" customWidth="1"/>
    <col min="21" max="21" width="4.69921875" style="45" customWidth="1"/>
    <col min="22" max="22" width="4.5" style="45" customWidth="1"/>
    <col min="23" max="23" width="5.09765625" style="45" customWidth="1"/>
    <col min="24" max="24" width="3.5" style="1" customWidth="1"/>
    <col min="25" max="25" width="3.5" style="22" customWidth="1"/>
    <col min="26" max="16384" width="3.5" style="1" customWidth="1"/>
  </cols>
  <sheetData>
    <row r="1" spans="1:23" ht="15">
      <c r="A1" s="16"/>
      <c r="C1" s="18"/>
      <c r="D1" s="19"/>
      <c r="E1" s="19"/>
      <c r="F1" s="19"/>
      <c r="G1" s="19"/>
      <c r="H1" s="19"/>
      <c r="I1" s="19"/>
      <c r="J1" s="19"/>
      <c r="K1" s="20"/>
      <c r="L1" s="19"/>
      <c r="M1" s="21" t="s">
        <v>26</v>
      </c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ht="15">
      <c r="A2" s="16"/>
      <c r="C2" s="18"/>
      <c r="D2" s="19"/>
      <c r="E2" s="19"/>
      <c r="F2" s="19"/>
      <c r="G2" s="19"/>
      <c r="H2" s="19"/>
      <c r="I2" s="19"/>
      <c r="J2" s="19"/>
      <c r="K2" s="20"/>
      <c r="L2" s="19"/>
      <c r="M2" s="21" t="s">
        <v>92</v>
      </c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ht="15">
      <c r="A3" s="16"/>
      <c r="C3" s="18"/>
      <c r="D3" s="19"/>
      <c r="E3" s="19"/>
      <c r="F3" s="19"/>
      <c r="G3" s="19"/>
      <c r="H3" s="19"/>
      <c r="I3" s="19"/>
      <c r="J3" s="19"/>
      <c r="K3" s="20"/>
      <c r="L3" s="19"/>
      <c r="M3" s="21" t="s">
        <v>25</v>
      </c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">
      <c r="A4" s="16"/>
      <c r="C4" s="18"/>
      <c r="D4" s="19"/>
      <c r="E4" s="19"/>
      <c r="F4" s="19"/>
      <c r="G4" s="19"/>
      <c r="H4" s="19"/>
      <c r="I4" s="19"/>
      <c r="J4" s="19"/>
      <c r="K4" s="20"/>
      <c r="L4" s="19"/>
      <c r="M4" s="21" t="s">
        <v>93</v>
      </c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">
      <c r="A5" s="16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5" s="25" customFormat="1" ht="18" customHeight="1">
      <c r="A6" s="23"/>
      <c r="B6" s="172" t="s">
        <v>23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24"/>
      <c r="S6" s="24"/>
      <c r="T6" s="24"/>
      <c r="U6" s="24"/>
      <c r="V6" s="24"/>
      <c r="W6" s="20"/>
      <c r="Y6" s="26"/>
    </row>
    <row r="7" spans="1:25" s="28" customFormat="1" ht="15">
      <c r="A7" s="173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27"/>
      <c r="S7" s="27"/>
      <c r="T7" s="27"/>
      <c r="U7" s="27"/>
      <c r="V7" s="27"/>
      <c r="W7" s="27"/>
      <c r="Y7" s="29"/>
    </row>
    <row r="8" spans="1:23" ht="15">
      <c r="A8" s="16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 t="s">
        <v>24</v>
      </c>
      <c r="V8" s="19"/>
      <c r="W8" s="19"/>
    </row>
    <row r="9" spans="1:25" ht="15" hidden="1">
      <c r="A9" s="175" t="s">
        <v>33</v>
      </c>
      <c r="B9" s="170" t="s">
        <v>34</v>
      </c>
      <c r="C9" s="171" t="s">
        <v>35</v>
      </c>
      <c r="D9" s="176" t="s">
        <v>36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8"/>
      <c r="S9" s="178"/>
      <c r="T9" s="178"/>
      <c r="U9" s="178"/>
      <c r="V9" s="178"/>
      <c r="W9" s="178"/>
      <c r="X9" s="30"/>
      <c r="Y9" s="31"/>
    </row>
    <row r="10" spans="1:25" ht="15" hidden="1">
      <c r="A10" s="175"/>
      <c r="B10" s="170"/>
      <c r="C10" s="170"/>
      <c r="D10" s="91">
        <v>600</v>
      </c>
      <c r="E10" s="179">
        <v>630</v>
      </c>
      <c r="F10" s="179"/>
      <c r="G10" s="179">
        <v>754</v>
      </c>
      <c r="H10" s="179"/>
      <c r="I10" s="179"/>
      <c r="J10" s="91">
        <v>801</v>
      </c>
      <c r="K10" s="91">
        <v>801</v>
      </c>
      <c r="L10" s="179">
        <v>900</v>
      </c>
      <c r="M10" s="179"/>
      <c r="N10" s="179"/>
      <c r="O10" s="179"/>
      <c r="P10" s="179"/>
      <c r="Q10" s="179"/>
      <c r="R10" s="180">
        <v>921</v>
      </c>
      <c r="S10" s="180"/>
      <c r="T10" s="180"/>
      <c r="U10" s="179">
        <v>926</v>
      </c>
      <c r="V10" s="179"/>
      <c r="W10" s="179"/>
      <c r="X10" s="31"/>
      <c r="Y10" s="31"/>
    </row>
    <row r="11" spans="1:23" ht="15" hidden="1">
      <c r="A11" s="175"/>
      <c r="B11" s="170"/>
      <c r="C11" s="170"/>
      <c r="D11" s="91">
        <v>60016</v>
      </c>
      <c r="E11" s="179">
        <v>63095</v>
      </c>
      <c r="F11" s="179"/>
      <c r="G11" s="179">
        <v>75412</v>
      </c>
      <c r="H11" s="179"/>
      <c r="I11" s="179"/>
      <c r="J11" s="91">
        <v>80101</v>
      </c>
      <c r="K11" s="91">
        <v>80195</v>
      </c>
      <c r="L11" s="179">
        <v>90003</v>
      </c>
      <c r="M11" s="179"/>
      <c r="N11" s="181">
        <v>90004</v>
      </c>
      <c r="O11" s="182"/>
      <c r="P11" s="184">
        <v>90095</v>
      </c>
      <c r="Q11" s="185"/>
      <c r="R11" s="180">
        <v>92195</v>
      </c>
      <c r="S11" s="180"/>
      <c r="T11" s="180"/>
      <c r="U11" s="179">
        <v>92695</v>
      </c>
      <c r="V11" s="179"/>
      <c r="W11" s="179"/>
    </row>
    <row r="12" spans="1:23" ht="15" hidden="1">
      <c r="A12" s="175"/>
      <c r="B12" s="170"/>
      <c r="C12" s="170"/>
      <c r="D12" s="91">
        <v>6050</v>
      </c>
      <c r="E12" s="91">
        <v>4210</v>
      </c>
      <c r="F12" s="91">
        <v>4300</v>
      </c>
      <c r="G12" s="32">
        <v>4210</v>
      </c>
      <c r="H12" s="91">
        <v>4300</v>
      </c>
      <c r="I12" s="91">
        <v>6060</v>
      </c>
      <c r="J12" s="91">
        <v>4210</v>
      </c>
      <c r="K12" s="91">
        <v>4210</v>
      </c>
      <c r="L12" s="91">
        <v>4210</v>
      </c>
      <c r="M12" s="91">
        <v>4300</v>
      </c>
      <c r="N12" s="91">
        <v>4210</v>
      </c>
      <c r="O12" s="91">
        <v>4300</v>
      </c>
      <c r="P12" s="91">
        <v>4210</v>
      </c>
      <c r="Q12" s="91">
        <v>4270</v>
      </c>
      <c r="R12" s="91">
        <v>4210</v>
      </c>
      <c r="S12" s="91">
        <v>4260</v>
      </c>
      <c r="T12" s="91">
        <v>4300</v>
      </c>
      <c r="U12" s="91">
        <v>4210</v>
      </c>
      <c r="V12" s="91">
        <v>4300</v>
      </c>
      <c r="W12" s="91">
        <v>6050</v>
      </c>
    </row>
    <row r="13" spans="1:25" s="35" customFormat="1" ht="11.25" hidden="1">
      <c r="A13" s="90">
        <v>1</v>
      </c>
      <c r="B13" s="90">
        <v>2</v>
      </c>
      <c r="C13" s="90">
        <v>3</v>
      </c>
      <c r="D13" s="90">
        <v>4</v>
      </c>
      <c r="E13" s="90">
        <v>5</v>
      </c>
      <c r="F13" s="90">
        <v>6</v>
      </c>
      <c r="G13" s="90">
        <v>7</v>
      </c>
      <c r="H13" s="90">
        <v>8</v>
      </c>
      <c r="I13" s="90">
        <v>9</v>
      </c>
      <c r="J13" s="90">
        <v>10</v>
      </c>
      <c r="K13" s="90">
        <v>11</v>
      </c>
      <c r="L13" s="90">
        <v>12</v>
      </c>
      <c r="M13" s="90">
        <v>13</v>
      </c>
      <c r="N13" s="90">
        <v>14</v>
      </c>
      <c r="O13" s="90">
        <v>15</v>
      </c>
      <c r="P13" s="90">
        <v>16</v>
      </c>
      <c r="Q13" s="90">
        <v>17</v>
      </c>
      <c r="R13" s="90">
        <v>18</v>
      </c>
      <c r="S13" s="90">
        <v>19</v>
      </c>
      <c r="T13" s="90">
        <v>20</v>
      </c>
      <c r="U13" s="33">
        <v>21</v>
      </c>
      <c r="V13" s="34">
        <v>22</v>
      </c>
      <c r="W13" s="35">
        <v>23</v>
      </c>
      <c r="Y13" s="36"/>
    </row>
    <row r="14" spans="1:23" ht="18" customHeight="1" hidden="1">
      <c r="A14" s="183">
        <v>1</v>
      </c>
      <c r="B14" s="37" t="s">
        <v>37</v>
      </c>
      <c r="C14" s="38">
        <f>C15+C16</f>
        <v>7204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5" hidden="1">
      <c r="A15" s="183"/>
      <c r="B15" s="40" t="s">
        <v>38</v>
      </c>
      <c r="C15" s="39">
        <f>SUM(D15:Y15)</f>
        <v>3700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v>1850</v>
      </c>
      <c r="S15" s="39"/>
      <c r="T15" s="39">
        <v>1850</v>
      </c>
      <c r="U15" s="39"/>
      <c r="V15" s="39"/>
      <c r="W15" s="39"/>
    </row>
    <row r="16" spans="1:23" ht="23.25" hidden="1">
      <c r="A16" s="183"/>
      <c r="B16" s="40" t="s">
        <v>39</v>
      </c>
      <c r="C16" s="39">
        <f>SUM(D16:Y16)</f>
        <v>3504</v>
      </c>
      <c r="D16" s="39"/>
      <c r="E16" s="39"/>
      <c r="F16" s="39"/>
      <c r="G16" s="39"/>
      <c r="H16" s="39"/>
      <c r="I16" s="39"/>
      <c r="J16" s="39"/>
      <c r="K16" s="39"/>
      <c r="L16" s="39">
        <v>2504</v>
      </c>
      <c r="M16" s="39">
        <v>1000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21.75" customHeight="1" hidden="1">
      <c r="A17" s="183">
        <v>2</v>
      </c>
      <c r="B17" s="37" t="s">
        <v>40</v>
      </c>
      <c r="C17" s="38">
        <f>C18+C19+C20</f>
        <v>26423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7.25" customHeight="1" hidden="1">
      <c r="A18" s="183"/>
      <c r="B18" s="40" t="s">
        <v>41</v>
      </c>
      <c r="C18" s="39">
        <v>7340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2" t="s">
        <v>87</v>
      </c>
      <c r="Q18" s="43" t="s">
        <v>48</v>
      </c>
      <c r="R18" s="39"/>
      <c r="S18" s="39"/>
      <c r="T18" s="39"/>
      <c r="U18" s="39"/>
      <c r="V18" s="39"/>
      <c r="W18" s="39"/>
    </row>
    <row r="19" spans="1:23" ht="21" customHeight="1" hidden="1">
      <c r="A19" s="183"/>
      <c r="B19" s="40" t="s">
        <v>42</v>
      </c>
      <c r="C19" s="39">
        <v>9428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1">
        <v>6478</v>
      </c>
      <c r="S19" s="41"/>
      <c r="T19" s="41">
        <v>1950</v>
      </c>
      <c r="U19" s="41"/>
      <c r="V19" s="39">
        <v>1000</v>
      </c>
      <c r="W19" s="39"/>
    </row>
    <row r="20" spans="1:23" ht="23.25" hidden="1">
      <c r="A20" s="183"/>
      <c r="B20" s="40" t="s">
        <v>43</v>
      </c>
      <c r="C20" s="39">
        <f>SUM(D20:Y20)</f>
        <v>9655</v>
      </c>
      <c r="D20" s="39"/>
      <c r="E20" s="39"/>
      <c r="F20" s="39"/>
      <c r="G20" s="39">
        <v>1355</v>
      </c>
      <c r="H20" s="39"/>
      <c r="I20" s="39">
        <v>6300</v>
      </c>
      <c r="J20" s="39"/>
      <c r="K20" s="39"/>
      <c r="L20" s="39">
        <v>2000</v>
      </c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8" customHeight="1" hidden="1">
      <c r="A21" s="183">
        <v>3</v>
      </c>
      <c r="B21" s="37" t="s">
        <v>44</v>
      </c>
      <c r="C21" s="38">
        <f>C22+C23</f>
        <v>16928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37.5" customHeight="1" hidden="1">
      <c r="A22" s="183"/>
      <c r="B22" s="40" t="s">
        <v>45</v>
      </c>
      <c r="C22" s="39">
        <v>3428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1">
        <v>1928</v>
      </c>
      <c r="S22" s="41"/>
      <c r="T22" s="41">
        <v>1500</v>
      </c>
      <c r="U22" s="39"/>
      <c r="V22" s="39"/>
      <c r="W22" s="39"/>
    </row>
    <row r="23" spans="1:23" ht="21" customHeight="1" hidden="1">
      <c r="A23" s="183"/>
      <c r="B23" s="40" t="s">
        <v>46</v>
      </c>
      <c r="C23" s="39">
        <v>13500</v>
      </c>
      <c r="D23" s="39"/>
      <c r="E23" s="39"/>
      <c r="F23" s="39"/>
      <c r="G23" s="44" t="s">
        <v>47</v>
      </c>
      <c r="H23" s="43" t="s">
        <v>48</v>
      </c>
      <c r="I23" s="39">
        <v>1000</v>
      </c>
      <c r="J23" s="39"/>
      <c r="K23" s="39"/>
      <c r="L23" s="39">
        <v>900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7.25" customHeight="1" hidden="1">
      <c r="A24" s="183">
        <v>4</v>
      </c>
      <c r="B24" s="37" t="s">
        <v>49</v>
      </c>
      <c r="C24" s="38">
        <f>C25+C26</f>
        <v>13670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5" hidden="1">
      <c r="A25" s="183"/>
      <c r="B25" s="40" t="s">
        <v>45</v>
      </c>
      <c r="C25" s="39">
        <f>SUM(D25:Y25)</f>
        <v>2200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>
        <v>1000</v>
      </c>
      <c r="Q25" s="39"/>
      <c r="R25" s="39">
        <v>400</v>
      </c>
      <c r="S25" s="39"/>
      <c r="T25" s="39">
        <v>600</v>
      </c>
      <c r="U25" s="39"/>
      <c r="V25" s="39">
        <v>200</v>
      </c>
      <c r="W25" s="39"/>
    </row>
    <row r="26" spans="1:23" ht="18" customHeight="1" hidden="1">
      <c r="A26" s="183"/>
      <c r="B26" s="40" t="s">
        <v>43</v>
      </c>
      <c r="C26" s="39">
        <v>11470</v>
      </c>
      <c r="D26" s="39">
        <v>5970</v>
      </c>
      <c r="E26" s="39"/>
      <c r="F26" s="39"/>
      <c r="G26" s="41">
        <v>176</v>
      </c>
      <c r="H26" s="39"/>
      <c r="I26" s="44" t="s">
        <v>50</v>
      </c>
      <c r="J26" s="42"/>
      <c r="K26" s="39"/>
      <c r="L26" s="39"/>
      <c r="M26" s="39"/>
      <c r="N26" s="39">
        <v>500</v>
      </c>
      <c r="O26" s="39"/>
      <c r="P26" s="39"/>
      <c r="Q26" s="39"/>
      <c r="R26" s="39"/>
      <c r="S26" s="39"/>
      <c r="T26" s="39"/>
      <c r="U26" s="39"/>
      <c r="V26" s="39"/>
      <c r="W26" s="39"/>
    </row>
    <row r="27" spans="1:25" ht="15" hidden="1">
      <c r="A27" s="175" t="s">
        <v>33</v>
      </c>
      <c r="B27" s="170" t="s">
        <v>34</v>
      </c>
      <c r="C27" s="171" t="s">
        <v>35</v>
      </c>
      <c r="D27" s="176" t="s">
        <v>36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178"/>
      <c r="T27" s="178"/>
      <c r="U27" s="178"/>
      <c r="V27" s="178"/>
      <c r="W27" s="178"/>
      <c r="X27" s="30"/>
      <c r="Y27" s="31"/>
    </row>
    <row r="28" spans="1:25" ht="15" hidden="1">
      <c r="A28" s="175"/>
      <c r="B28" s="170"/>
      <c r="C28" s="170"/>
      <c r="D28" s="91">
        <v>600</v>
      </c>
      <c r="E28" s="179">
        <v>630</v>
      </c>
      <c r="F28" s="179"/>
      <c r="G28" s="179">
        <v>754</v>
      </c>
      <c r="H28" s="179"/>
      <c r="I28" s="179"/>
      <c r="J28" s="91">
        <v>801</v>
      </c>
      <c r="K28" s="91">
        <v>801</v>
      </c>
      <c r="L28" s="179">
        <v>900</v>
      </c>
      <c r="M28" s="179"/>
      <c r="N28" s="179"/>
      <c r="O28" s="179"/>
      <c r="P28" s="179"/>
      <c r="Q28" s="179"/>
      <c r="R28" s="180">
        <v>921</v>
      </c>
      <c r="S28" s="180"/>
      <c r="T28" s="180"/>
      <c r="U28" s="179">
        <v>926</v>
      </c>
      <c r="V28" s="179"/>
      <c r="W28" s="179"/>
      <c r="X28" s="31"/>
      <c r="Y28" s="31"/>
    </row>
    <row r="29" spans="1:23" ht="15" hidden="1">
      <c r="A29" s="175"/>
      <c r="B29" s="170"/>
      <c r="C29" s="170"/>
      <c r="D29" s="91">
        <v>60016</v>
      </c>
      <c r="E29" s="179">
        <v>63095</v>
      </c>
      <c r="F29" s="179"/>
      <c r="G29" s="179">
        <v>75412</v>
      </c>
      <c r="H29" s="179"/>
      <c r="I29" s="179"/>
      <c r="J29" s="91">
        <v>80101</v>
      </c>
      <c r="K29" s="91">
        <v>80195</v>
      </c>
      <c r="L29" s="179">
        <v>90003</v>
      </c>
      <c r="M29" s="179"/>
      <c r="N29" s="181">
        <v>90004</v>
      </c>
      <c r="O29" s="182"/>
      <c r="P29" s="184">
        <v>90095</v>
      </c>
      <c r="Q29" s="185"/>
      <c r="R29" s="180">
        <v>92195</v>
      </c>
      <c r="S29" s="180"/>
      <c r="T29" s="180"/>
      <c r="U29" s="179">
        <v>92695</v>
      </c>
      <c r="V29" s="179"/>
      <c r="W29" s="179"/>
    </row>
    <row r="30" spans="1:23" ht="15" hidden="1">
      <c r="A30" s="175"/>
      <c r="B30" s="170"/>
      <c r="C30" s="170"/>
      <c r="D30" s="91">
        <v>6050</v>
      </c>
      <c r="E30" s="91">
        <v>4210</v>
      </c>
      <c r="F30" s="91">
        <v>4300</v>
      </c>
      <c r="G30" s="32">
        <v>4210</v>
      </c>
      <c r="H30" s="91">
        <v>4300</v>
      </c>
      <c r="I30" s="91">
        <v>6060</v>
      </c>
      <c r="J30" s="91">
        <v>4210</v>
      </c>
      <c r="K30" s="91">
        <v>4210</v>
      </c>
      <c r="L30" s="91">
        <v>4210</v>
      </c>
      <c r="M30" s="91">
        <v>4300</v>
      </c>
      <c r="N30" s="91">
        <v>4210</v>
      </c>
      <c r="O30" s="91">
        <v>4300</v>
      </c>
      <c r="P30" s="91">
        <v>4210</v>
      </c>
      <c r="Q30" s="91">
        <v>4270</v>
      </c>
      <c r="R30" s="91">
        <v>4210</v>
      </c>
      <c r="S30" s="91">
        <v>4260</v>
      </c>
      <c r="T30" s="91">
        <v>4300</v>
      </c>
      <c r="U30" s="91">
        <v>4210</v>
      </c>
      <c r="V30" s="91">
        <v>4300</v>
      </c>
      <c r="W30" s="91">
        <v>6050</v>
      </c>
    </row>
    <row r="31" spans="1:25" s="35" customFormat="1" ht="11.25" hidden="1">
      <c r="A31" s="90">
        <v>1</v>
      </c>
      <c r="B31" s="90">
        <v>2</v>
      </c>
      <c r="C31" s="90">
        <v>3</v>
      </c>
      <c r="D31" s="90">
        <v>4</v>
      </c>
      <c r="E31" s="90">
        <v>5</v>
      </c>
      <c r="F31" s="90">
        <v>6</v>
      </c>
      <c r="G31" s="90">
        <v>7</v>
      </c>
      <c r="H31" s="90">
        <v>8</v>
      </c>
      <c r="I31" s="90">
        <v>9</v>
      </c>
      <c r="J31" s="90">
        <v>10</v>
      </c>
      <c r="K31" s="90">
        <v>11</v>
      </c>
      <c r="L31" s="90">
        <v>12</v>
      </c>
      <c r="M31" s="90">
        <v>13</v>
      </c>
      <c r="N31" s="90">
        <v>14</v>
      </c>
      <c r="O31" s="90">
        <v>15</v>
      </c>
      <c r="P31" s="90">
        <v>16</v>
      </c>
      <c r="Q31" s="90">
        <v>17</v>
      </c>
      <c r="R31" s="90">
        <v>18</v>
      </c>
      <c r="S31" s="90">
        <v>19</v>
      </c>
      <c r="T31" s="90">
        <v>20</v>
      </c>
      <c r="U31" s="33">
        <v>21</v>
      </c>
      <c r="V31" s="34">
        <v>22</v>
      </c>
      <c r="W31" s="35">
        <v>23</v>
      </c>
      <c r="Y31" s="36"/>
    </row>
    <row r="32" spans="1:23" ht="21" customHeight="1" hidden="1">
      <c r="A32" s="183">
        <v>5</v>
      </c>
      <c r="B32" s="37" t="s">
        <v>51</v>
      </c>
      <c r="C32" s="38">
        <f>C33+C34</f>
        <v>11633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36.75" customHeight="1" hidden="1">
      <c r="A33" s="183"/>
      <c r="B33" s="40" t="s">
        <v>52</v>
      </c>
      <c r="C33" s="39">
        <v>3000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3" t="s">
        <v>53</v>
      </c>
      <c r="S33" s="43" t="s">
        <v>54</v>
      </c>
      <c r="T33" s="41">
        <v>700</v>
      </c>
      <c r="U33" s="39"/>
      <c r="V33" s="39"/>
      <c r="W33" s="44" t="s">
        <v>88</v>
      </c>
    </row>
    <row r="34" spans="1:23" ht="17.25" customHeight="1" hidden="1">
      <c r="A34" s="183"/>
      <c r="B34" s="40" t="s">
        <v>55</v>
      </c>
      <c r="C34" s="39">
        <f>SUM(D34:Y34)</f>
        <v>8633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>
        <v>8633</v>
      </c>
    </row>
    <row r="35" spans="1:23" ht="18" customHeight="1" hidden="1">
      <c r="A35" s="183">
        <v>6</v>
      </c>
      <c r="B35" s="37" t="s">
        <v>56</v>
      </c>
      <c r="C35" s="38">
        <f>C36+C37</f>
        <v>10844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25.5" customHeight="1" hidden="1">
      <c r="A36" s="183"/>
      <c r="B36" s="40" t="s">
        <v>57</v>
      </c>
      <c r="C36" s="39">
        <v>3500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3"/>
      <c r="S36" s="43"/>
      <c r="T36" s="43" t="s">
        <v>58</v>
      </c>
      <c r="V36" s="39"/>
      <c r="W36" s="44" t="s">
        <v>59</v>
      </c>
    </row>
    <row r="37" spans="1:23" ht="21" customHeight="1" hidden="1">
      <c r="A37" s="183"/>
      <c r="B37" s="40" t="s">
        <v>38</v>
      </c>
      <c r="C37" s="39">
        <v>7344</v>
      </c>
      <c r="D37" s="39"/>
      <c r="E37" s="39"/>
      <c r="F37" s="39"/>
      <c r="G37" s="39"/>
      <c r="H37" s="39"/>
      <c r="I37" s="39"/>
      <c r="J37" s="39"/>
      <c r="K37" s="39">
        <v>500</v>
      </c>
      <c r="L37" s="39"/>
      <c r="M37" s="39"/>
      <c r="N37" s="39"/>
      <c r="O37" s="39"/>
      <c r="P37" s="39"/>
      <c r="Q37" s="39"/>
      <c r="R37" s="43" t="s">
        <v>60</v>
      </c>
      <c r="S37" s="43"/>
      <c r="T37" s="41">
        <v>825</v>
      </c>
      <c r="U37" s="39"/>
      <c r="V37" s="39"/>
      <c r="W37" s="44" t="s">
        <v>61</v>
      </c>
    </row>
    <row r="38" spans="1:24" ht="20.25" customHeight="1" hidden="1">
      <c r="A38" s="183">
        <v>7</v>
      </c>
      <c r="B38" s="37" t="s">
        <v>62</v>
      </c>
      <c r="C38" s="38">
        <f>C39+C40</f>
        <v>10768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6"/>
    </row>
    <row r="39" spans="1:24" ht="15" hidden="1">
      <c r="A39" s="183"/>
      <c r="B39" s="40" t="s">
        <v>63</v>
      </c>
      <c r="C39" s="39">
        <f>SUM(D39:Y39)</f>
        <v>6000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>
        <v>6000</v>
      </c>
      <c r="X39" s="46"/>
    </row>
    <row r="40" spans="1:24" ht="40.5" customHeight="1" hidden="1">
      <c r="A40" s="183"/>
      <c r="B40" s="17" t="s">
        <v>64</v>
      </c>
      <c r="C40" s="39">
        <v>4768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1">
        <v>2600</v>
      </c>
      <c r="S40" s="41"/>
      <c r="T40" s="41">
        <v>2168</v>
      </c>
      <c r="U40" s="92"/>
      <c r="V40" s="39"/>
      <c r="W40" s="39"/>
      <c r="X40" s="46"/>
    </row>
    <row r="41" spans="1:23" ht="18.75" customHeight="1" hidden="1">
      <c r="A41" s="183">
        <v>8</v>
      </c>
      <c r="B41" s="37" t="s">
        <v>65</v>
      </c>
      <c r="C41" s="38">
        <f>C42+C43</f>
        <v>14281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9.5" customHeight="1" hidden="1">
      <c r="A42" s="183"/>
      <c r="B42" s="40" t="s">
        <v>38</v>
      </c>
      <c r="C42" s="39">
        <f>SUM(D42:Y42)</f>
        <v>9000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v>500</v>
      </c>
      <c r="S42" s="39"/>
      <c r="T42" s="39">
        <v>4500</v>
      </c>
      <c r="U42" s="39">
        <v>2000</v>
      </c>
      <c r="V42" s="39">
        <v>2000</v>
      </c>
      <c r="W42" s="39"/>
    </row>
    <row r="43" spans="1:23" ht="20.25" customHeight="1" hidden="1">
      <c r="A43" s="183"/>
      <c r="B43" s="40" t="s">
        <v>66</v>
      </c>
      <c r="C43" s="39">
        <f>SUM(D43:Y43)</f>
        <v>5281</v>
      </c>
      <c r="D43" s="39">
        <v>4000</v>
      </c>
      <c r="E43" s="39"/>
      <c r="F43" s="39"/>
      <c r="G43" s="39"/>
      <c r="H43" s="39"/>
      <c r="I43" s="39">
        <v>1000</v>
      </c>
      <c r="J43" s="39"/>
      <c r="K43" s="39"/>
      <c r="L43" s="39">
        <v>281</v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7.25" customHeight="1" hidden="1">
      <c r="A44" s="183">
        <v>9</v>
      </c>
      <c r="B44" s="37" t="s">
        <v>67</v>
      </c>
      <c r="C44" s="38">
        <f>C45+C46+C47</f>
        <v>9291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25.5" customHeight="1" hidden="1">
      <c r="A45" s="183"/>
      <c r="B45" s="40" t="s">
        <v>68</v>
      </c>
      <c r="C45" s="39">
        <v>1100</v>
      </c>
      <c r="D45" s="39"/>
      <c r="E45" s="39"/>
      <c r="F45" s="39"/>
      <c r="G45" s="39"/>
      <c r="H45" s="39"/>
      <c r="I45" s="39">
        <v>400</v>
      </c>
      <c r="J45" s="39"/>
      <c r="K45" s="39"/>
      <c r="L45" s="43" t="s">
        <v>69</v>
      </c>
      <c r="M45" s="43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23.25" hidden="1">
      <c r="A46" s="183"/>
      <c r="B46" s="40" t="s">
        <v>70</v>
      </c>
      <c r="C46" s="39">
        <f>SUM(D46:Y46)</f>
        <v>5200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v>5200</v>
      </c>
      <c r="S46" s="39"/>
      <c r="T46" s="39"/>
      <c r="U46" s="39"/>
      <c r="V46" s="39"/>
      <c r="W46" s="39"/>
    </row>
    <row r="47" spans="1:23" ht="20.25" customHeight="1" hidden="1">
      <c r="A47" s="183"/>
      <c r="B47" s="40" t="s">
        <v>71</v>
      </c>
      <c r="C47" s="39">
        <f>SUM(D47:Y47)</f>
        <v>2991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>
        <v>300</v>
      </c>
      <c r="S47" s="39"/>
      <c r="T47" s="39">
        <v>2691</v>
      </c>
      <c r="U47" s="39"/>
      <c r="V47" s="39"/>
      <c r="W47" s="39"/>
    </row>
    <row r="48" spans="1:25" s="35" customFormat="1" ht="15" customHeight="1" hidden="1">
      <c r="A48" s="186">
        <v>10</v>
      </c>
      <c r="B48" s="47" t="s">
        <v>72</v>
      </c>
      <c r="C48" s="38">
        <f>C49+C50</f>
        <v>12219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88"/>
      <c r="O48" s="88"/>
      <c r="P48" s="88"/>
      <c r="Q48" s="48"/>
      <c r="R48" s="48"/>
      <c r="S48" s="48"/>
      <c r="T48" s="48"/>
      <c r="U48" s="48"/>
      <c r="V48" s="49"/>
      <c r="W48" s="88"/>
      <c r="Y48" s="36"/>
    </row>
    <row r="49" spans="1:25" s="35" customFormat="1" ht="20.25" customHeight="1" hidden="1">
      <c r="A49" s="187"/>
      <c r="B49" s="50" t="s">
        <v>38</v>
      </c>
      <c r="C49" s="39">
        <v>5500</v>
      </c>
      <c r="D49" s="48"/>
      <c r="E49" s="48"/>
      <c r="F49" s="48"/>
      <c r="G49" s="44" t="s">
        <v>73</v>
      </c>
      <c r="H49" s="93"/>
      <c r="I49" s="93"/>
      <c r="J49" s="93"/>
      <c r="K49" s="93">
        <v>500</v>
      </c>
      <c r="L49" s="48"/>
      <c r="M49" s="48"/>
      <c r="N49" s="88"/>
      <c r="O49" s="88"/>
      <c r="P49" s="88"/>
      <c r="Q49" s="48"/>
      <c r="R49" s="43" t="s">
        <v>74</v>
      </c>
      <c r="S49" s="43"/>
      <c r="T49" s="43" t="s">
        <v>75</v>
      </c>
      <c r="U49" s="48"/>
      <c r="V49" s="49"/>
      <c r="W49" s="88"/>
      <c r="Y49" s="36"/>
    </row>
    <row r="50" spans="1:25" s="35" customFormat="1" ht="26.25" customHeight="1" hidden="1">
      <c r="A50" s="187"/>
      <c r="B50" s="50" t="s">
        <v>76</v>
      </c>
      <c r="C50" s="39">
        <v>6719</v>
      </c>
      <c r="D50" s="48"/>
      <c r="E50" s="48"/>
      <c r="F50" s="48"/>
      <c r="G50" s="48"/>
      <c r="H50" s="48"/>
      <c r="I50" s="48"/>
      <c r="J50" s="48"/>
      <c r="K50" s="48"/>
      <c r="L50" s="43" t="s">
        <v>77</v>
      </c>
      <c r="M50" s="43" t="s">
        <v>78</v>
      </c>
      <c r="N50" s="88"/>
      <c r="O50" s="88"/>
      <c r="P50" s="88"/>
      <c r="Q50" s="48"/>
      <c r="R50" s="48"/>
      <c r="S50" s="48"/>
      <c r="T50" s="48"/>
      <c r="U50" s="48"/>
      <c r="V50" s="49"/>
      <c r="W50" s="44" t="s">
        <v>79</v>
      </c>
      <c r="Y50" s="36"/>
    </row>
    <row r="51" spans="1:25" ht="15">
      <c r="A51" s="175" t="s">
        <v>33</v>
      </c>
      <c r="B51" s="170" t="s">
        <v>34</v>
      </c>
      <c r="C51" s="171" t="s">
        <v>35</v>
      </c>
      <c r="D51" s="176" t="s">
        <v>36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8"/>
      <c r="S51" s="178"/>
      <c r="T51" s="178"/>
      <c r="U51" s="178"/>
      <c r="V51" s="178"/>
      <c r="W51" s="178"/>
      <c r="X51" s="31"/>
      <c r="Y51" s="31"/>
    </row>
    <row r="52" spans="1:25" ht="15">
      <c r="A52" s="175"/>
      <c r="B52" s="170"/>
      <c r="C52" s="170"/>
      <c r="D52" s="88">
        <v>600</v>
      </c>
      <c r="E52" s="179">
        <v>630</v>
      </c>
      <c r="F52" s="179"/>
      <c r="G52" s="179">
        <v>754</v>
      </c>
      <c r="H52" s="179"/>
      <c r="I52" s="179"/>
      <c r="J52" s="88">
        <v>801</v>
      </c>
      <c r="K52" s="88">
        <v>801</v>
      </c>
      <c r="L52" s="179">
        <v>900</v>
      </c>
      <c r="M52" s="179"/>
      <c r="N52" s="179"/>
      <c r="O52" s="179"/>
      <c r="P52" s="179"/>
      <c r="Q52" s="179"/>
      <c r="R52" s="180">
        <v>921</v>
      </c>
      <c r="S52" s="180"/>
      <c r="T52" s="180"/>
      <c r="U52" s="179">
        <v>926</v>
      </c>
      <c r="V52" s="179"/>
      <c r="W52" s="179"/>
      <c r="X52" s="31"/>
      <c r="Y52" s="31"/>
    </row>
    <row r="53" spans="1:23" ht="15">
      <c r="A53" s="175"/>
      <c r="B53" s="170"/>
      <c r="C53" s="170"/>
      <c r="D53" s="88">
        <v>60016</v>
      </c>
      <c r="E53" s="179">
        <v>63095</v>
      </c>
      <c r="F53" s="179"/>
      <c r="G53" s="179">
        <v>75412</v>
      </c>
      <c r="H53" s="179"/>
      <c r="I53" s="179"/>
      <c r="J53" s="88">
        <v>80101</v>
      </c>
      <c r="K53" s="88">
        <v>80195</v>
      </c>
      <c r="L53" s="179">
        <v>90003</v>
      </c>
      <c r="M53" s="179"/>
      <c r="N53" s="181">
        <v>90004</v>
      </c>
      <c r="O53" s="182"/>
      <c r="P53" s="184">
        <v>90095</v>
      </c>
      <c r="Q53" s="185"/>
      <c r="R53" s="180">
        <v>92195</v>
      </c>
      <c r="S53" s="180"/>
      <c r="T53" s="180"/>
      <c r="U53" s="179">
        <v>92695</v>
      </c>
      <c r="V53" s="179"/>
      <c r="W53" s="179"/>
    </row>
    <row r="54" spans="1:23" ht="15">
      <c r="A54" s="175"/>
      <c r="B54" s="170"/>
      <c r="C54" s="170"/>
      <c r="D54" s="88">
        <v>6050</v>
      </c>
      <c r="E54" s="88">
        <v>4210</v>
      </c>
      <c r="F54" s="88">
        <v>4300</v>
      </c>
      <c r="G54" s="32">
        <v>4210</v>
      </c>
      <c r="H54" s="88">
        <v>4300</v>
      </c>
      <c r="I54" s="88">
        <v>6060</v>
      </c>
      <c r="J54" s="88">
        <v>4210</v>
      </c>
      <c r="K54" s="88">
        <v>4210</v>
      </c>
      <c r="L54" s="88">
        <v>4210</v>
      </c>
      <c r="M54" s="88">
        <v>4300</v>
      </c>
      <c r="N54" s="88">
        <v>4210</v>
      </c>
      <c r="O54" s="88">
        <v>4300</v>
      </c>
      <c r="P54" s="88">
        <v>4210</v>
      </c>
      <c r="Q54" s="88">
        <v>4270</v>
      </c>
      <c r="R54" s="88">
        <v>4210</v>
      </c>
      <c r="S54" s="88">
        <v>4260</v>
      </c>
      <c r="T54" s="88">
        <v>4300</v>
      </c>
      <c r="U54" s="114">
        <v>4210</v>
      </c>
      <c r="V54" s="114">
        <v>4300</v>
      </c>
      <c r="W54" s="114">
        <v>6050</v>
      </c>
    </row>
    <row r="55" spans="1:25" s="35" customFormat="1" ht="11.25">
      <c r="A55" s="87">
        <v>1</v>
      </c>
      <c r="B55" s="87">
        <v>2</v>
      </c>
      <c r="C55" s="87">
        <v>3</v>
      </c>
      <c r="D55" s="87">
        <v>4</v>
      </c>
      <c r="E55" s="87">
        <v>5</v>
      </c>
      <c r="F55" s="87">
        <v>6</v>
      </c>
      <c r="G55" s="87">
        <v>7</v>
      </c>
      <c r="H55" s="87">
        <v>8</v>
      </c>
      <c r="I55" s="87">
        <v>9</v>
      </c>
      <c r="J55" s="87">
        <v>10</v>
      </c>
      <c r="K55" s="87">
        <v>11</v>
      </c>
      <c r="L55" s="87">
        <v>12</v>
      </c>
      <c r="M55" s="87">
        <v>13</v>
      </c>
      <c r="N55" s="87">
        <v>14</v>
      </c>
      <c r="O55" s="87">
        <v>15</v>
      </c>
      <c r="P55" s="87">
        <v>16</v>
      </c>
      <c r="Q55" s="87">
        <v>17</v>
      </c>
      <c r="R55" s="87">
        <v>18</v>
      </c>
      <c r="S55" s="87">
        <v>19</v>
      </c>
      <c r="T55" s="87">
        <v>20</v>
      </c>
      <c r="U55" s="129">
        <v>21</v>
      </c>
      <c r="V55" s="34">
        <v>22</v>
      </c>
      <c r="W55" s="128">
        <v>23</v>
      </c>
      <c r="Y55" s="36"/>
    </row>
    <row r="56" spans="1:23" ht="17.25" customHeight="1">
      <c r="A56" s="183">
        <v>11</v>
      </c>
      <c r="B56" s="37" t="s">
        <v>80</v>
      </c>
      <c r="C56" s="38">
        <f>C57+C58</f>
        <v>25456</v>
      </c>
      <c r="D56" s="39"/>
      <c r="E56" s="39"/>
      <c r="F56" s="39"/>
      <c r="G56" s="39"/>
      <c r="H56" s="39"/>
      <c r="I56" s="39"/>
      <c r="J56" s="39"/>
      <c r="K56" s="39"/>
      <c r="L56" s="43"/>
      <c r="M56" s="43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27" customHeight="1">
      <c r="A57" s="183"/>
      <c r="B57" s="51" t="s">
        <v>81</v>
      </c>
      <c r="C57" s="39">
        <v>11100</v>
      </c>
      <c r="D57" s="94"/>
      <c r="E57" s="95">
        <v>750</v>
      </c>
      <c r="F57" s="94">
        <v>3000</v>
      </c>
      <c r="G57" s="94"/>
      <c r="H57" s="94"/>
      <c r="I57" s="94"/>
      <c r="J57" s="52"/>
      <c r="K57" s="94"/>
      <c r="L57" s="94"/>
      <c r="M57" s="94"/>
      <c r="N57" s="94"/>
      <c r="O57" s="94"/>
      <c r="P57" s="94"/>
      <c r="Q57" s="94"/>
      <c r="R57" s="53">
        <v>3497</v>
      </c>
      <c r="S57" s="54"/>
      <c r="T57" s="41">
        <v>2853</v>
      </c>
      <c r="U57" s="55"/>
      <c r="V57" s="94">
        <v>1000</v>
      </c>
      <c r="W57" s="55"/>
    </row>
    <row r="58" spans="1:23" ht="24.75" customHeight="1">
      <c r="A58" s="183"/>
      <c r="B58" s="40" t="s">
        <v>43</v>
      </c>
      <c r="C58" s="39">
        <v>14356</v>
      </c>
      <c r="D58" s="39"/>
      <c r="E58" s="39"/>
      <c r="F58" s="39"/>
      <c r="G58" s="39">
        <v>2000</v>
      </c>
      <c r="H58" s="39"/>
      <c r="I58" s="39"/>
      <c r="J58" s="44" t="s">
        <v>82</v>
      </c>
      <c r="K58" s="39"/>
      <c r="L58" s="41">
        <v>2156</v>
      </c>
      <c r="M58" s="41"/>
      <c r="N58" s="41"/>
      <c r="O58" s="41"/>
      <c r="P58" s="92"/>
      <c r="Q58" s="92"/>
      <c r="R58" s="53"/>
      <c r="S58" s="53"/>
      <c r="T58" s="41"/>
      <c r="U58" s="54"/>
      <c r="V58" s="92"/>
      <c r="W58" s="96" t="s">
        <v>89</v>
      </c>
    </row>
    <row r="59" spans="1:23" ht="15">
      <c r="A59" s="183">
        <v>12</v>
      </c>
      <c r="B59" s="37" t="s">
        <v>83</v>
      </c>
      <c r="C59" s="38">
        <f>C60+C61</f>
        <v>12677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5">
      <c r="A60" s="183"/>
      <c r="B60" s="97" t="s">
        <v>84</v>
      </c>
      <c r="C60" s="39">
        <v>5700</v>
      </c>
      <c r="D60" s="39"/>
      <c r="E60" s="39"/>
      <c r="F60" s="39"/>
      <c r="G60" s="39"/>
      <c r="H60" s="39"/>
      <c r="I60" s="39"/>
      <c r="J60" s="39"/>
      <c r="K60" s="39">
        <v>2000</v>
      </c>
      <c r="L60" s="39"/>
      <c r="M60" s="39"/>
      <c r="N60" s="39"/>
      <c r="O60" s="39"/>
      <c r="P60" s="39"/>
      <c r="Q60" s="39"/>
      <c r="R60" s="41">
        <v>1870</v>
      </c>
      <c r="S60" s="39"/>
      <c r="T60" s="41">
        <v>1830</v>
      </c>
      <c r="U60" s="39"/>
      <c r="V60" s="39"/>
      <c r="W60" s="39"/>
    </row>
    <row r="61" spans="1:23" ht="36" customHeight="1">
      <c r="A61" s="183"/>
      <c r="B61" s="97" t="s">
        <v>85</v>
      </c>
      <c r="C61" s="39">
        <v>6977</v>
      </c>
      <c r="D61" s="56"/>
      <c r="E61" s="56"/>
      <c r="F61" s="56"/>
      <c r="G61" s="56">
        <v>1600</v>
      </c>
      <c r="H61" s="56"/>
      <c r="I61" s="55">
        <v>1000</v>
      </c>
      <c r="J61" s="56"/>
      <c r="K61" s="57"/>
      <c r="L61" s="53">
        <v>1800</v>
      </c>
      <c r="M61" s="53">
        <v>500</v>
      </c>
      <c r="N61" s="99" t="s">
        <v>91</v>
      </c>
      <c r="O61" s="99" t="s">
        <v>90</v>
      </c>
      <c r="P61" s="53"/>
      <c r="Q61" s="56"/>
      <c r="R61" s="56"/>
      <c r="S61" s="56"/>
      <c r="T61" s="56"/>
      <c r="U61" s="56"/>
      <c r="V61" s="56"/>
      <c r="W61" s="56"/>
    </row>
    <row r="62" spans="1:25" s="25" customFormat="1" ht="20.25" customHeight="1">
      <c r="A62" s="58"/>
      <c r="B62" s="37" t="s">
        <v>86</v>
      </c>
      <c r="C62" s="38">
        <f>D62+E62+F62+G62+H62+I62+J62+K62+L62+M62+N62+P62+Q62+R62+S62+T62+U62+V62+W62+O62</f>
        <v>171394</v>
      </c>
      <c r="D62" s="38">
        <f>D15+D16+D18+D19+D20+D22+D23+D25+D26+D33+D34+D36+D37+D39+D40+D42+D43+D45+D46+D47+D49+D50+D57+D58+D60+D61</f>
        <v>9970</v>
      </c>
      <c r="E62" s="38">
        <v>750</v>
      </c>
      <c r="F62" s="38">
        <f>F15+F16+F18+F19+F20+F22+F23+F25+F26+F33+F34+F36+F37+F39+F40+F42+F43+F45+F46+F47+F49+F50+F57+F58+F60+F61</f>
        <v>3000</v>
      </c>
      <c r="G62" s="38">
        <v>15950</v>
      </c>
      <c r="H62" s="38">
        <v>1500</v>
      </c>
      <c r="I62" s="38">
        <v>14524</v>
      </c>
      <c r="J62" s="38">
        <v>4200</v>
      </c>
      <c r="K62" s="38">
        <f>K15+K16+K18+K19+K20+K22+K23+K25+K26+K33+K34+K36+K37+K39+K40+K42+K43+K45+K46+K47+K49+K50+K57+K58+K60+K61</f>
        <v>3000</v>
      </c>
      <c r="L62" s="38">
        <v>10860</v>
      </c>
      <c r="M62" s="38">
        <v>1500</v>
      </c>
      <c r="N62" s="38">
        <v>1500</v>
      </c>
      <c r="O62" s="38">
        <v>1077</v>
      </c>
      <c r="P62" s="38">
        <v>6840</v>
      </c>
      <c r="Q62" s="38">
        <v>1500</v>
      </c>
      <c r="R62" s="38">
        <v>29861</v>
      </c>
      <c r="S62" s="38">
        <v>200</v>
      </c>
      <c r="T62" s="38">
        <v>23829</v>
      </c>
      <c r="U62" s="38">
        <v>2000</v>
      </c>
      <c r="V62" s="38">
        <f>V15+V16+V18+V19+V20+V22+V23+V25+V26+V33+V34+V36+V37+V39+V40+V42+V43+V45+V46+V47+V49+V50+V57+V58+V60+V61</f>
        <v>4200</v>
      </c>
      <c r="W62" s="38">
        <v>35133</v>
      </c>
      <c r="X62" s="59"/>
      <c r="Y62" s="98"/>
    </row>
    <row r="63" spans="12:20" ht="15">
      <c r="L63" s="62"/>
      <c r="M63" s="62"/>
      <c r="N63" s="62"/>
      <c r="O63" s="62"/>
      <c r="P63" s="62"/>
      <c r="Q63" s="62"/>
      <c r="R63" s="62"/>
      <c r="S63" s="62"/>
      <c r="T63" s="62"/>
    </row>
    <row r="65" spans="17:18" ht="15">
      <c r="Q65" s="4" t="s">
        <v>30</v>
      </c>
      <c r="R65"/>
    </row>
    <row r="66" spans="17:18" ht="15">
      <c r="Q66" s="4"/>
      <c r="R66"/>
    </row>
    <row r="67" spans="17:18" ht="15">
      <c r="Q67" s="4" t="s">
        <v>29</v>
      </c>
      <c r="R67"/>
    </row>
    <row r="68" spans="17:18" ht="15">
      <c r="Q68" s="13"/>
      <c r="R68" s="13"/>
    </row>
  </sheetData>
  <sheetProtection/>
  <mergeCells count="62">
    <mergeCell ref="U53:W53"/>
    <mergeCell ref="A56:A58"/>
    <mergeCell ref="A59:A61"/>
    <mergeCell ref="N53:O53"/>
    <mergeCell ref="E53:F53"/>
    <mergeCell ref="G53:I53"/>
    <mergeCell ref="L53:M53"/>
    <mergeCell ref="P53:Q53"/>
    <mergeCell ref="R53:T53"/>
    <mergeCell ref="D51:W51"/>
    <mergeCell ref="E52:F52"/>
    <mergeCell ref="G52:I52"/>
    <mergeCell ref="L52:Q52"/>
    <mergeCell ref="R52:T52"/>
    <mergeCell ref="U52:W52"/>
    <mergeCell ref="A32:A34"/>
    <mergeCell ref="A35:A37"/>
    <mergeCell ref="A51:A54"/>
    <mergeCell ref="B51:B54"/>
    <mergeCell ref="C51:C54"/>
    <mergeCell ref="A41:A43"/>
    <mergeCell ref="A44:A47"/>
    <mergeCell ref="A48:A50"/>
    <mergeCell ref="A38:A40"/>
    <mergeCell ref="G28:I28"/>
    <mergeCell ref="L28:Q28"/>
    <mergeCell ref="R28:T28"/>
    <mergeCell ref="U28:W28"/>
    <mergeCell ref="E29:F29"/>
    <mergeCell ref="G29:I29"/>
    <mergeCell ref="L29:M29"/>
    <mergeCell ref="P29:Q29"/>
    <mergeCell ref="R29:T29"/>
    <mergeCell ref="U29:W29"/>
    <mergeCell ref="U10:W10"/>
    <mergeCell ref="E11:F11"/>
    <mergeCell ref="G11:I11"/>
    <mergeCell ref="L11:M11"/>
    <mergeCell ref="P11:Q11"/>
    <mergeCell ref="R11:T11"/>
    <mergeCell ref="U11:W11"/>
    <mergeCell ref="A14:A16"/>
    <mergeCell ref="A17:A20"/>
    <mergeCell ref="A21:A23"/>
    <mergeCell ref="A24:A26"/>
    <mergeCell ref="A27:A30"/>
    <mergeCell ref="B27:B30"/>
    <mergeCell ref="C27:C30"/>
    <mergeCell ref="B6:Q6"/>
    <mergeCell ref="A7:Q7"/>
    <mergeCell ref="A9:A12"/>
    <mergeCell ref="B9:B12"/>
    <mergeCell ref="C9:C12"/>
    <mergeCell ref="D9:W9"/>
    <mergeCell ref="E10:F10"/>
    <mergeCell ref="G10:I10"/>
    <mergeCell ref="L10:Q10"/>
    <mergeCell ref="R10:T10"/>
    <mergeCell ref="N29:O29"/>
    <mergeCell ref="N11:O11"/>
    <mergeCell ref="D27:W27"/>
    <mergeCell ref="E28:F28"/>
  </mergeCells>
  <printOptions/>
  <pageMargins left="0.36" right="0.19" top="0.53" bottom="0.5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sznajde</cp:lastModifiedBy>
  <cp:lastPrinted>2012-01-04T08:10:17Z</cp:lastPrinted>
  <dcterms:created xsi:type="dcterms:W3CDTF">2011-08-29T13:03:21Z</dcterms:created>
  <dcterms:modified xsi:type="dcterms:W3CDTF">2012-01-09T07:42:59Z</dcterms:modified>
  <cp:category/>
  <cp:version/>
  <cp:contentType/>
  <cp:contentStatus/>
</cp:coreProperties>
</file>