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1 dochody" sheetId="1" r:id="rId1"/>
    <sheet name="2 wydatki" sheetId="2" r:id="rId2"/>
    <sheet name="3 umowy" sheetId="3" r:id="rId3"/>
    <sheet name="4 dotacje dla jst" sheetId="4" r:id="rId4"/>
    <sheet name="5 F sołecki" sheetId="5" r:id="rId5"/>
  </sheets>
  <definedNames/>
  <calcPr fullCalcOnLoad="1"/>
</workbook>
</file>

<file path=xl/sharedStrings.xml><?xml version="1.0" encoding="utf-8"?>
<sst xmlns="http://schemas.openxmlformats.org/spreadsheetml/2006/main" count="534" uniqueCount="417">
  <si>
    <t>Załącznik Nr 1</t>
  </si>
  <si>
    <t>Rady Gminy Kleszczewo</t>
  </si>
  <si>
    <t>Zmiana planu dochodów budżetu gminy na 2012r.</t>
  </si>
  <si>
    <t>Zmiana załącznika Nr 1 do Uchwały Nr XIV/101/2011 Rady Gminy Kleszczewo z dnia 20 grudnia 2011r.</t>
  </si>
  <si>
    <t>Dział</t>
  </si>
  <si>
    <t>Para graf</t>
  </si>
  <si>
    <t>Przed zmianą</t>
  </si>
  <si>
    <t>Przewodniczący Rady Gminy</t>
  </si>
  <si>
    <t>Załącznik Nr 2</t>
  </si>
  <si>
    <t>Zmiana planu wydatków  w 2012 roku</t>
  </si>
  <si>
    <t>Zmiana załącznika Nr 2 do Uchwały Nr XIV/101/2011 Rady Gminy Kleszczewo z dnia 20 grudnia 2011r.</t>
  </si>
  <si>
    <t>zmiana</t>
  </si>
  <si>
    <t>Dochody</t>
  </si>
  <si>
    <t>Wydatki</t>
  </si>
  <si>
    <t>Gospodarka komunalna i ochrona środowiska</t>
  </si>
  <si>
    <t>Gospodarka odpadami</t>
  </si>
  <si>
    <t>w tym:</t>
  </si>
  <si>
    <t>Razem</t>
  </si>
  <si>
    <t xml:space="preserve">         Henryk Lesiński</t>
  </si>
  <si>
    <t>Rozdział</t>
  </si>
  <si>
    <t xml:space="preserve">Nazwa zadania </t>
  </si>
  <si>
    <t>Transport i łączność</t>
  </si>
  <si>
    <t>Lokalny transport zbiorowy</t>
  </si>
  <si>
    <t>przewozy autobusowe na odcinku od granicy Gminy Swarzędz do miejscowośi Tulce</t>
  </si>
  <si>
    <t>Oświat i wychowanie</t>
  </si>
  <si>
    <t>Oddziały przedszkolne w szkołach podstawowych</t>
  </si>
  <si>
    <t>pokrycie wydatków  za dzieci uczęszczające do przedszkola niepublicznego</t>
  </si>
  <si>
    <t>Przedszkola</t>
  </si>
  <si>
    <t>wynagrodzenia osobowe</t>
  </si>
  <si>
    <t>Przedszkole specjalne</t>
  </si>
  <si>
    <t>pokrycie wydatków  za dzieci niepełnosprawne uczęszczające do przedszkola specjalnego</t>
  </si>
  <si>
    <t>Zmiana załącznika Nr 4 do Uchwały Nr XIV/101/2011 Rady Gminy Kleszczewo z dnia 20 grudnia 2011r.</t>
  </si>
  <si>
    <t>Zmiana dochodów i wydatków w 2012 roku w zakresie zadań realizowanych w drodze umów lub porozumień między jednostkami samorządu terytorialnego</t>
  </si>
  <si>
    <t>usuwanie wyrobów zawierających azbest</t>
  </si>
  <si>
    <t>Razem po zmianie</t>
  </si>
  <si>
    <t xml:space="preserve">                                                                          Przewodniczący Rady Gminy</t>
  </si>
  <si>
    <t xml:space="preserve">                                                                                 Henryk Lesiński</t>
  </si>
  <si>
    <t>I Jednostki sektora finansów publicznych</t>
  </si>
  <si>
    <t>Kwota dotacji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</si>
  <si>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</si>
  <si>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</si>
  <si>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</si>
  <si>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</si>
  <si>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</si>
  <si>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</si>
  <si>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>Zakład Komunalny w Kleszczewie dofinansowanie usług</t>
  </si>
  <si>
    <t>Starostwo Powiatowe na likwidację wyrobów zawierających azbest</t>
  </si>
  <si>
    <t>Gminny Ośrodek Kultury i Sportu w Kleszczewie</t>
  </si>
  <si>
    <t>ogółem</t>
  </si>
  <si>
    <t>Zmiana zestawienia planowanych kwot dotacji  z budżetu w 2012 roku jednostkom sektora finansów publicznych i jednostkom spoza sektora finansów publicznych</t>
  </si>
  <si>
    <t>Zmiana załącznika Nr 6 do Uchwały Nr XIV/101/2011 Rady Gminy Kleszczewo z dnia 20 grudnia 2011r.</t>
  </si>
  <si>
    <t xml:space="preserve">                     Zmiana planu wydatków na projekty realizowane w ramach Funduszu Sołeckiego na 2012r.</t>
  </si>
  <si>
    <t xml:space="preserve">                      (zmiana załącznika nr 10 do Uchwały  Nr XV/113/2012 Rady Gminy z dnia 25 stycznia 2012r.)</t>
  </si>
  <si>
    <t>w złotych</t>
  </si>
  <si>
    <t>LP</t>
  </si>
  <si>
    <t>Sołectwo/Projekt</t>
  </si>
  <si>
    <t>Kwota projektu</t>
  </si>
  <si>
    <t>Wydatki wg klasyfikacji budżetowej: dział, rozdział, paragraf</t>
  </si>
  <si>
    <t>Gowarzewo</t>
  </si>
  <si>
    <t xml:space="preserve">Integracja mieszkańców </t>
  </si>
  <si>
    <t>Bezpieczeństwo i utrzymanie porządku</t>
  </si>
  <si>
    <t>Załącznik Nr 4</t>
  </si>
  <si>
    <t>Bylin</t>
  </si>
  <si>
    <t>Integracja mieszkańców wsi</t>
  </si>
  <si>
    <t xml:space="preserve">Utrzymanie porządku </t>
  </si>
  <si>
    <t>Kleszczewo</t>
  </si>
  <si>
    <t>Integracja wsi</t>
  </si>
  <si>
    <t>Bezpieczeństwo i utrzymanie czystości</t>
  </si>
  <si>
    <t xml:space="preserve"> 1 400</t>
  </si>
  <si>
    <t>Komorniki</t>
  </si>
  <si>
    <t>Krerowo</t>
  </si>
  <si>
    <t>Rozwój kultury i sportu</t>
  </si>
  <si>
    <t>Bezpieczeństwo przeciwpożarowe</t>
  </si>
  <si>
    <t>Krzyżowniki</t>
  </si>
  <si>
    <t>Rozwój kultury sportu i rekreacji</t>
  </si>
  <si>
    <t>Poprawa warunków życia i bezpieczeństwa na wsi</t>
  </si>
  <si>
    <t>Markowice</t>
  </si>
  <si>
    <t>Nagradowice</t>
  </si>
  <si>
    <t>Bezpieczeństwo, utrzymanie czystości i porządku</t>
  </si>
  <si>
    <t>Poklatki</t>
  </si>
  <si>
    <t>Utrzymanie porządku i bezpieczeństwa w miejscowości Poklatki</t>
  </si>
  <si>
    <t>Utrzymanie bieżące sali sołeckiej</t>
  </si>
  <si>
    <t>Śródka</t>
  </si>
  <si>
    <t>Rozwój kultury, sportu i rekreacji oraz wspz organizacjami</t>
  </si>
  <si>
    <t>Utrzymanie porządku i ochrona przeciwpożarowa</t>
  </si>
  <si>
    <t>500</t>
  </si>
  <si>
    <t>Tulce</t>
  </si>
  <si>
    <t>Zimin</t>
  </si>
  <si>
    <t>Bezpieczeństwo mieszkańców, utrzymanie porządku i zieleni w Sołectwie</t>
  </si>
  <si>
    <t>2 460</t>
  </si>
  <si>
    <t>300</t>
  </si>
  <si>
    <t>po zmianie</t>
  </si>
  <si>
    <t>15 000,00</t>
  </si>
  <si>
    <t xml:space="preserve"> za pobyt dzieci w przedszkolu publicznym i niepublicznym</t>
  </si>
  <si>
    <t xml:space="preserve"> za pobyt dziecka w specjalnym przedszkolu publicznym i niepublicznym</t>
  </si>
  <si>
    <t>Miasto Poznań</t>
  </si>
  <si>
    <t xml:space="preserve">Gmina Swarzędz </t>
  </si>
  <si>
    <t xml:space="preserve">Gmina Kórnik </t>
  </si>
  <si>
    <t>Gmina  Kostrzyn</t>
  </si>
  <si>
    <t>II Jednostki spoza sektora finansów publicznych</t>
  </si>
  <si>
    <t>Stowarzyszenie Rozwoju Oświaty oraz Upowszechniania Kultury na Wsi w Ziminie - prowadzenie szkoły publicznej</t>
  </si>
  <si>
    <t>Niepubliczne Przedszkole Bajkowa Kraina w Tulcach - prowadzenie przedszkola niepublicznego</t>
  </si>
  <si>
    <t>Niepubliczne Przedszkole"Balbinka" wGowarzewie - prowadzenie przedszkola niepublicznego</t>
  </si>
  <si>
    <t>Stowarzyszenie Rozwoju Oświaty oraz Upowszechniania Kultury na Wsi w Ziminie - prowadzenie przedszkola publicznego</t>
  </si>
  <si>
    <t>Klub sportowy Clescevia dotacji z zakresu sportu masowego</t>
  </si>
  <si>
    <t>zwiększenie</t>
  </si>
  <si>
    <t>plan po zmianie</t>
  </si>
  <si>
    <t>Ogółem</t>
  </si>
  <si>
    <t>155 000,00</t>
  </si>
  <si>
    <t>z dnia 29 października   2012r.</t>
  </si>
  <si>
    <t>z dnia 29 października 2012r.</t>
  </si>
  <si>
    <t>53 000,00                   +5 464,00                                      =58 464,00</t>
  </si>
  <si>
    <t>5 000,00                     +1 000,00               =6 000,00</t>
  </si>
  <si>
    <t>177 400,00        +11 600,00                    =189 000,00</t>
  </si>
  <si>
    <t>177 400,00                      +11 600,00                             =189 000,00</t>
  </si>
  <si>
    <t>5000,00                 +1 000,00                    =6 000,00</t>
  </si>
  <si>
    <t>53000,00                            +5 464,00                        =58 464,00</t>
  </si>
  <si>
    <t>528 461,00    +16 302,00                 =544 763,00</t>
  </si>
  <si>
    <t>779 612,00        -80 000,00                       =699 612,00</t>
  </si>
  <si>
    <t>1100           -112                =988</t>
  </si>
  <si>
    <t>8087              +112                =8 199</t>
  </si>
  <si>
    <t>340</t>
  </si>
  <si>
    <t xml:space="preserve">       1 000      </t>
  </si>
  <si>
    <t xml:space="preserve">     3 633</t>
  </si>
  <si>
    <t>1 500</t>
  </si>
  <si>
    <t>1 195</t>
  </si>
  <si>
    <t>2 305</t>
  </si>
  <si>
    <t>7 760</t>
  </si>
  <si>
    <t>1 240</t>
  </si>
  <si>
    <t>Załącznik Nr 5</t>
  </si>
  <si>
    <t>500                        -500                =0</t>
  </si>
  <si>
    <t>4 818                  -1 618                                        =1618</t>
  </si>
  <si>
    <t>Treść</t>
  </si>
  <si>
    <t>Zmiana</t>
  </si>
  <si>
    <t>Po zmianie</t>
  </si>
  <si>
    <t>756</t>
  </si>
  <si>
    <t>Dochody od osób prawnych, od osób fizycznych i od innych jednostek nieposiadających osobowości prawnej oraz wydatki związane z ich poborem</t>
  </si>
  <si>
    <t>8 320 884,00</t>
  </si>
  <si>
    <t>76 185,00</t>
  </si>
  <si>
    <t>8 397 069,00</t>
  </si>
  <si>
    <t>75615</t>
  </si>
  <si>
    <t>Wpływy z podatku rolnego, podatku leśnego, podatku od czynności cywilnoprawnych, podatków i opłat lokalnych od osób prawnych i innych jednostek organizacyjnych</t>
  </si>
  <si>
    <t>1 047 413,00</t>
  </si>
  <si>
    <t>7 785,00</t>
  </si>
  <si>
    <t>1 055 198,00</t>
  </si>
  <si>
    <t>0340</t>
  </si>
  <si>
    <t>Podatek od środków transportowych</t>
  </si>
  <si>
    <t>82 000,00</t>
  </si>
  <si>
    <t>7 585,00</t>
  </si>
  <si>
    <t>89 585,00</t>
  </si>
  <si>
    <t>0910</t>
  </si>
  <si>
    <t>Odsetki od nieterminowych wpłat z tytułu podatków i opłat</t>
  </si>
  <si>
    <t>850,00</t>
  </si>
  <si>
    <t>200,00</t>
  </si>
  <si>
    <t>1 050,00</t>
  </si>
  <si>
    <t>75616</t>
  </si>
  <si>
    <t>Wpływy z podatku rolnego, podatku leśnego, podatku od spadków i darowizn, podatku od czynności cywilno-prawnych oraz podatków i opłat lokalnych od osób fizycznych</t>
  </si>
  <si>
    <t>1 902 234,00</t>
  </si>
  <si>
    <t>54 650,00</t>
  </si>
  <si>
    <t>1 956 884,00</t>
  </si>
  <si>
    <t>105 000,00</t>
  </si>
  <si>
    <t>50 000,00</t>
  </si>
  <si>
    <t>0430</t>
  </si>
  <si>
    <t>Wpływy z opłaty targowej</t>
  </si>
  <si>
    <t>3 000,00</t>
  </si>
  <si>
    <t>1 150,00</t>
  </si>
  <si>
    <t>4 150,00</t>
  </si>
  <si>
    <t>5 000,00</t>
  </si>
  <si>
    <t>3 500,00</t>
  </si>
  <si>
    <t>8 500,00</t>
  </si>
  <si>
    <t>75618</t>
  </si>
  <si>
    <t>Wpływy z innych opłat stanowiących dochody jednostek samorządu terytorialnego na podstawie ustaw</t>
  </si>
  <si>
    <t>238 670,00</t>
  </si>
  <si>
    <t>13 750,00</t>
  </si>
  <si>
    <t>252 420,00</t>
  </si>
  <si>
    <t>0490</t>
  </si>
  <si>
    <t>Wpływy z innych lokalnych opłat pobieranych przez jednostki samorządu terytorialnego na podstawie odrębnych ustaw</t>
  </si>
  <si>
    <t>125 000,00</t>
  </si>
  <si>
    <t>13 000,00</t>
  </si>
  <si>
    <t>138 000,00</t>
  </si>
  <si>
    <t>0920</t>
  </si>
  <si>
    <t>Pozostałe odsetki</t>
  </si>
  <si>
    <t>3 900,00</t>
  </si>
  <si>
    <t>750,00</t>
  </si>
  <si>
    <t>4 650,00</t>
  </si>
  <si>
    <t>758</t>
  </si>
  <si>
    <t>Różne rozliczenia</t>
  </si>
  <si>
    <t>6 869 463,00</t>
  </si>
  <si>
    <t>- 109 255,00</t>
  </si>
  <si>
    <t>6 760 208,00</t>
  </si>
  <si>
    <t>75801</t>
  </si>
  <si>
    <t>Część oświatowa subwencji ogólnej dla jednostek samorządu terytorialnego</t>
  </si>
  <si>
    <t>6 285 746,00</t>
  </si>
  <si>
    <t>- 123 545,00</t>
  </si>
  <si>
    <t>6 162 201,00</t>
  </si>
  <si>
    <t>2920</t>
  </si>
  <si>
    <t>Subwencje ogólne z budżetu państwa</t>
  </si>
  <si>
    <t>75814</t>
  </si>
  <si>
    <t>Różne rozliczenia finansowe</t>
  </si>
  <si>
    <t>192 202,00</t>
  </si>
  <si>
    <t>14 290,00</t>
  </si>
  <si>
    <t>206 492,00</t>
  </si>
  <si>
    <t>65 000,00</t>
  </si>
  <si>
    <t>70 000,00</t>
  </si>
  <si>
    <t>0970</t>
  </si>
  <si>
    <t>Wpływy z różnych dochodów</t>
  </si>
  <si>
    <t>9 290,00</t>
  </si>
  <si>
    <t>13 940,00</t>
  </si>
  <si>
    <t>852</t>
  </si>
  <si>
    <t>Pomoc społeczna</t>
  </si>
  <si>
    <t>1 395 831,00</t>
  </si>
  <si>
    <t>8 528,00</t>
  </si>
  <si>
    <t>1 404 359,00</t>
  </si>
  <si>
    <t>85219</t>
  </si>
  <si>
    <t>Ośrodki pomocy społecznej</t>
  </si>
  <si>
    <t>28 607,00</t>
  </si>
  <si>
    <t>37 135,00</t>
  </si>
  <si>
    <t>2030</t>
  </si>
  <si>
    <t>Dotacje celowe otrzymane z budżetu państwa na realizację własnych zadań bieżących gmin (związków gmin)</t>
  </si>
  <si>
    <t>25 822,00</t>
  </si>
  <si>
    <t>34 350,00</t>
  </si>
  <si>
    <t>Razem:</t>
  </si>
  <si>
    <t>26 128 995,00</t>
  </si>
  <si>
    <t>- 24 542,00</t>
  </si>
  <si>
    <t>26 104 453,00</t>
  </si>
  <si>
    <t>Roz dział</t>
  </si>
  <si>
    <t>Paragraf</t>
  </si>
  <si>
    <t>010</t>
  </si>
  <si>
    <t>Rolnictwo i łowiectwo</t>
  </si>
  <si>
    <t>385 795,00</t>
  </si>
  <si>
    <t>25 000,00</t>
  </si>
  <si>
    <t>410 795,00</t>
  </si>
  <si>
    <t>01010</t>
  </si>
  <si>
    <t>Infrastruktura wodociągowa i sanitacyjna wsi</t>
  </si>
  <si>
    <t>26 140,00</t>
  </si>
  <si>
    <t>51 140,00</t>
  </si>
  <si>
    <t>6050</t>
  </si>
  <si>
    <t>Wydatki inwestycyjne jednostek budżetowych</t>
  </si>
  <si>
    <t>600</t>
  </si>
  <si>
    <t>1 477 572,00</t>
  </si>
  <si>
    <t>- 42 826,00</t>
  </si>
  <si>
    <t>1 434 746,00</t>
  </si>
  <si>
    <t>60004</t>
  </si>
  <si>
    <t>53 000,00</t>
  </si>
  <si>
    <t>5 464,00</t>
  </si>
  <si>
    <t>58 464,00</t>
  </si>
  <si>
    <t>2310</t>
  </si>
  <si>
    <t>Dotacje celowe przekazane gminie na zadania bieżące realizowane na podstawie porozumień (umów) między jednostkami samorządu terytorialnego</t>
  </si>
  <si>
    <t>60014</t>
  </si>
  <si>
    <t>Drogi publiczne powiatowe</t>
  </si>
  <si>
    <t>20 000,00</t>
  </si>
  <si>
    <t>- 3 000,00</t>
  </si>
  <si>
    <t>17 000,00</t>
  </si>
  <si>
    <t>4430</t>
  </si>
  <si>
    <t>Różne opłaty i składki</t>
  </si>
  <si>
    <t>60016</t>
  </si>
  <si>
    <t>Drogi publiczne gminne</t>
  </si>
  <si>
    <t>1 399 572,00</t>
  </si>
  <si>
    <t>- 45 290,00</t>
  </si>
  <si>
    <t>1 354 282,00</t>
  </si>
  <si>
    <t>4210</t>
  </si>
  <si>
    <t>Zakup materiałów i wyposażenia</t>
  </si>
  <si>
    <t>68 000,00</t>
  </si>
  <si>
    <t>- 20 290,00</t>
  </si>
  <si>
    <t>47 710,00</t>
  </si>
  <si>
    <t>1 047 607,00</t>
  </si>
  <si>
    <t>- 25 000,00</t>
  </si>
  <si>
    <t>1 022 607,00</t>
  </si>
  <si>
    <t>754</t>
  </si>
  <si>
    <t>Bezpieczeństwo publiczne i ochrona przeciwpożarowa</t>
  </si>
  <si>
    <t>238 573,00</t>
  </si>
  <si>
    <t>32 000,00</t>
  </si>
  <si>
    <t>270 573,00</t>
  </si>
  <si>
    <t>75412</t>
  </si>
  <si>
    <t>Ochotnicze straże pożarne</t>
  </si>
  <si>
    <t>187 053,00</t>
  </si>
  <si>
    <t>219 053,00</t>
  </si>
  <si>
    <t>41 466,00</t>
  </si>
  <si>
    <t>2 000,00</t>
  </si>
  <si>
    <t>43 466,00</t>
  </si>
  <si>
    <t>4270</t>
  </si>
  <si>
    <t>Zakup usług remontowych</t>
  </si>
  <si>
    <t>18 157,00</t>
  </si>
  <si>
    <t>30 000,00</t>
  </si>
  <si>
    <t>48 157,00</t>
  </si>
  <si>
    <t>801</t>
  </si>
  <si>
    <t>Oświata i wychowanie</t>
  </si>
  <si>
    <t>8 827 571,00</t>
  </si>
  <si>
    <t>- 37 098,00</t>
  </si>
  <si>
    <t>8 790 473,00</t>
  </si>
  <si>
    <t>80101</t>
  </si>
  <si>
    <t>Szkoły podstawowe</t>
  </si>
  <si>
    <t>3 641 901,00</t>
  </si>
  <si>
    <t>16 302,00</t>
  </si>
  <si>
    <t>3 658 203,00</t>
  </si>
  <si>
    <t>2590</t>
  </si>
  <si>
    <t>Dotacja podmiotowa z budżetu dla publicznej jednostki systemu oświaty prowadzonej przez osobę prawną inną niż jednostka samorządu terytorialnego lub przez osobę fizyczną</t>
  </si>
  <si>
    <t>528 461,00</t>
  </si>
  <si>
    <t>544 763,00</t>
  </si>
  <si>
    <t>80103</t>
  </si>
  <si>
    <t>1 000,00</t>
  </si>
  <si>
    <t>6 000,00</t>
  </si>
  <si>
    <t>80104</t>
  </si>
  <si>
    <t xml:space="preserve">Przedszkola </t>
  </si>
  <si>
    <t>2 433 451,00</t>
  </si>
  <si>
    <t>- 68 400,00</t>
  </si>
  <si>
    <t>2 365 051,00</t>
  </si>
  <si>
    <t>177 400,00</t>
  </si>
  <si>
    <t>11 600,00</t>
  </si>
  <si>
    <t>189 000,00</t>
  </si>
  <si>
    <t>2540</t>
  </si>
  <si>
    <t>Dotacja podmiotowa z budżetu dla niepublicznej jednostki systemu oświaty</t>
  </si>
  <si>
    <t>971 782,00</t>
  </si>
  <si>
    <t>- 80 000,00</t>
  </si>
  <si>
    <t>891 782,00</t>
  </si>
  <si>
    <t>80195</t>
  </si>
  <si>
    <t>Pozostała działalność</t>
  </si>
  <si>
    <t>209 859,00</t>
  </si>
  <si>
    <t>14 000,00</t>
  </si>
  <si>
    <t>223 859,00</t>
  </si>
  <si>
    <t>9 480,00</t>
  </si>
  <si>
    <t>- 500,00</t>
  </si>
  <si>
    <t>8 980,00</t>
  </si>
  <si>
    <t>14 500,00</t>
  </si>
  <si>
    <t>39 500,00</t>
  </si>
  <si>
    <t>921</t>
  </si>
  <si>
    <t>Kultura i ochrona dziedzictwa narodowego</t>
  </si>
  <si>
    <t>2 736 578,00</t>
  </si>
  <si>
    <t>- 1 618,00</t>
  </si>
  <si>
    <t>2 734 960,00</t>
  </si>
  <si>
    <t>92195</t>
  </si>
  <si>
    <t>1 487 269,00</t>
  </si>
  <si>
    <t>1 485 651,00</t>
  </si>
  <si>
    <t>4300</t>
  </si>
  <si>
    <t>Zakup usług pozostałych</t>
  </si>
  <si>
    <t>59 827,00</t>
  </si>
  <si>
    <t>58 209,00</t>
  </si>
  <si>
    <t>22 521 500,00</t>
  </si>
  <si>
    <t>22 496 958,00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</si>
  <si>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</si>
  <si>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</si>
  <si>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</si>
  <si>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</si>
  <si>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</si>
  <si>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</si>
  <si>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</si>
  <si>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</si>
  <si>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</si>
  <si>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</si>
  <si>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</si>
  <si>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</si>
  <si>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</si>
  <si>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</si>
  <si>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</si>
  <si>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</si>
  <si>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</si>
  <si>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</si>
  <si>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</si>
  <si>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</si>
  <si>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</si>
  <si>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</si>
  <si>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</si>
  <si>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Projekt kanalizacji deszczowej na nowowym  osiedlu w Gowarzewie</t>
  </si>
  <si>
    <t>Projekt budowy ulic na nowym osiedlu w Gowarzewie</t>
  </si>
  <si>
    <t>Modernizacjia zatoki autobusowej i budowa chodnika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</si>
  <si>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</si>
  <si>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</si>
  <si>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</si>
  <si>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</si>
  <si>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</si>
  <si>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Budowa chodnika w Poklatkach (F. sołecki 7.000 zł)</t>
  </si>
  <si>
    <t>Projekt chodnika w Śródce</t>
  </si>
  <si>
    <t>wykup gruntów</t>
  </si>
  <si>
    <t>Świetlica multimedialna w  Ziminie</t>
  </si>
  <si>
    <t>Zagospodarowanie terenu  centrum miejscowości Gowarzewo wraz z remontem świetlicy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</si>
  <si>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</si>
  <si>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</si>
  <si>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</si>
  <si>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</si>
  <si>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Zakup zmywarki</t>
  </si>
  <si>
    <t>Park w Kleszczewie (mała architektura,  siłownia)</t>
  </si>
  <si>
    <t>schronisko dla psów (Kostrzyn- Skałowo)</t>
  </si>
  <si>
    <t>Budowa sieci wodociągowej na nowych działkach</t>
  </si>
  <si>
    <t>Zakup kosiarki</t>
  </si>
  <si>
    <t>Budowa boiska sportowego wraz z zagospodarowaniem terenu przy szkole podstawowej w Ziminie</t>
  </si>
  <si>
    <t>Przebudowa Gminnego Ośrodka Kultury wraz z zagospodarowaniem terenu i wyposażeniem</t>
  </si>
  <si>
    <t>Budowa boiska w Kleszczewie</t>
  </si>
  <si>
    <t>Budowa boiska w Komornikach</t>
  </si>
  <si>
    <t>Budowa placu zabaw w Szewcach</t>
  </si>
  <si>
    <t>Budowa boiska - fundusz sołecki Krerowo, środki gminy</t>
  </si>
  <si>
    <t>Budowa boiska przy Zespole Szkół w Tulcach oraz  uzupełnienie piłkochwytów przy boisku w Gowarzewie i Kleszczewie</t>
  </si>
  <si>
    <t>Zatoka autobusowa w Szewcach</t>
  </si>
  <si>
    <t>Kanalizacja sanitarna w Tulcach</t>
  </si>
  <si>
    <t xml:space="preserve">                                                                                        Przewodniczący Rady Gminy</t>
  </si>
  <si>
    <t xml:space="preserve">                                                                                                  Henryk Lesiński</t>
  </si>
  <si>
    <t>+2 118</t>
  </si>
  <si>
    <t xml:space="preserve">                                                              Załącznik Nr 3</t>
  </si>
  <si>
    <t xml:space="preserve">                                                              Rady Gminy Kleszczewo</t>
  </si>
  <si>
    <t xml:space="preserve">                                                              z dnia29 października 2012r.</t>
  </si>
  <si>
    <t>2 143 207,00</t>
  </si>
  <si>
    <t>2 145 207,00</t>
  </si>
  <si>
    <t>85295</t>
  </si>
  <si>
    <t>103 768,00</t>
  </si>
  <si>
    <t>105 768,00</t>
  </si>
  <si>
    <t>18 443,00</t>
  </si>
  <si>
    <t>20 443,00</t>
  </si>
  <si>
    <t>853</t>
  </si>
  <si>
    <t>Pozostałe zadania w zakresie polityki społecznej</t>
  </si>
  <si>
    <t>63 746,00</t>
  </si>
  <si>
    <t>- 2 000,00</t>
  </si>
  <si>
    <t>61 746,00</t>
  </si>
  <si>
    <t>85311</t>
  </si>
  <si>
    <t>Rehabilitacja zawodowa i społeczna osób niepełnosprawnych</t>
  </si>
  <si>
    <t>5 311,00</t>
  </si>
  <si>
    <t>3 311,00</t>
  </si>
  <si>
    <t>do Uchwały Nr XXIII/169/2012</t>
  </si>
  <si>
    <t xml:space="preserve">                                                              do Uchwały Nr XXIII/169/2012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</si>
</sst>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E"/>
      <family val="2"/>
    </font>
    <font>
      <sz val="9"/>
      <color indexed="8"/>
      <name val="Czcionka tekstu podstawowego"/>
      <family val="2"/>
    </font>
    <font>
      <sz val="8.5"/>
      <color indexed="8"/>
      <name val="Arial"/>
      <family val="2"/>
    </font>
    <font>
      <b/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sz val="9"/>
      <color indexed="8"/>
      <name val="Calibri"/>
      <family val="2"/>
    </font>
    <font>
      <b/>
      <sz val="8.5"/>
      <color indexed="8"/>
      <name val="Czcionka tekstu podstawowego"/>
      <family val="0"/>
    </font>
    <font>
      <b/>
      <sz val="9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.5"/>
      <name val="Arial CE"/>
      <family val="0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Czcionka tekstu podstawowego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hair"/>
      <bottom style="hair"/>
    </border>
    <border>
      <left/>
      <right style="hair"/>
      <top/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64" fillId="27" borderId="1" applyNumberFormat="0" applyAlignment="0" applyProtection="0"/>
    <xf numFmtId="9" fontId="2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10" xfId="0" applyFont="1" applyBorder="1" applyAlignment="1">
      <alignment horizontal="center"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wrapText="1"/>
    </xf>
    <xf numFmtId="3" fontId="24" fillId="0" borderId="10" xfId="0" applyNumberFormat="1" applyFont="1" applyBorder="1" applyAlignment="1">
      <alignment/>
    </xf>
    <xf numFmtId="0" fontId="24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 horizontal="right" wrapText="1"/>
    </xf>
    <xf numFmtId="0" fontId="15" fillId="0" borderId="10" xfId="0" applyFont="1" applyFill="1" applyBorder="1" applyAlignment="1">
      <alignment wrapText="1"/>
    </xf>
    <xf numFmtId="4" fontId="28" fillId="0" borderId="1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14" fillId="0" borderId="13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4" fontId="14" fillId="0" borderId="1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49" fontId="23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2" fillId="34" borderId="0" xfId="0" applyNumberFormat="1" applyFont="1" applyFill="1" applyBorder="1" applyAlignment="1" applyProtection="1">
      <alignment horizontal="left"/>
      <protection locked="0"/>
    </xf>
    <xf numFmtId="49" fontId="16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49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3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2" fillId="35" borderId="18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/>
    </xf>
    <xf numFmtId="0" fontId="70" fillId="0" borderId="0" xfId="0" applyFont="1" applyAlignment="1">
      <alignment/>
    </xf>
    <xf numFmtId="0" fontId="2" fillId="0" borderId="0" xfId="0" applyFont="1" applyAlignment="1">
      <alignment wrapText="1"/>
    </xf>
    <xf numFmtId="0" fontId="9" fillId="34" borderId="10" xfId="0" applyFont="1" applyFill="1" applyBorder="1" applyAlignment="1">
      <alignment vertical="center"/>
    </xf>
    <xf numFmtId="4" fontId="9" fillId="34" borderId="11" xfId="0" applyNumberFormat="1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34" borderId="11" xfId="0" applyFont="1" applyFill="1" applyBorder="1" applyAlignment="1">
      <alignment vertical="center"/>
    </xf>
    <xf numFmtId="0" fontId="9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vertical="center"/>
    </xf>
    <xf numFmtId="0" fontId="9" fillId="34" borderId="20" xfId="0" applyFont="1" applyFill="1" applyBorder="1" applyAlignment="1">
      <alignment vertical="center"/>
    </xf>
    <xf numFmtId="0" fontId="20" fillId="34" borderId="10" xfId="0" applyFont="1" applyFill="1" applyBorder="1" applyAlignment="1">
      <alignment vertical="center"/>
    </xf>
    <xf numFmtId="4" fontId="20" fillId="34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71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5" fillId="0" borderId="0" xfId="0" applyFont="1" applyAlignment="1">
      <alignment/>
    </xf>
    <xf numFmtId="49" fontId="2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3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31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3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4" fillId="36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30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9" fontId="33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9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 wrapText="1"/>
    </xf>
    <xf numFmtId="0" fontId="9" fillId="34" borderId="24" xfId="0" applyFont="1" applyFill="1" applyBorder="1" applyAlignment="1">
      <alignment vertical="center"/>
    </xf>
    <xf numFmtId="0" fontId="9" fillId="34" borderId="25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4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11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3" fillId="34" borderId="19" xfId="0" applyFont="1" applyFill="1" applyBorder="1" applyAlignment="1">
      <alignment vertical="center" wrapText="1"/>
    </xf>
    <xf numFmtId="0" fontId="4" fillId="34" borderId="19" xfId="0" applyNumberFormat="1" applyFont="1" applyFill="1" applyBorder="1" applyAlignment="1" applyProtection="1">
      <alignment vertical="center" wrapText="1"/>
      <protection locked="0"/>
    </xf>
    <xf numFmtId="0" fontId="20" fillId="34" borderId="15" xfId="0" applyFont="1" applyFill="1" applyBorder="1" applyAlignment="1">
      <alignment vertical="center"/>
    </xf>
    <xf numFmtId="0" fontId="0" fillId="0" borderId="19" xfId="0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2" fillId="0" borderId="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5.57421875" style="6" customWidth="1"/>
    <col min="2" max="2" width="5.8515625" style="6" customWidth="1"/>
    <col min="3" max="3" width="5.7109375" style="6" customWidth="1"/>
    <col min="4" max="4" width="33.8515625" style="6" customWidth="1"/>
    <col min="5" max="5" width="12.8515625" style="6" customWidth="1"/>
    <col min="6" max="6" width="10.8515625" style="6" customWidth="1"/>
    <col min="7" max="7" width="12.421875" style="6" customWidth="1"/>
    <col min="8" max="16384" width="9.140625" style="3" customWidth="1"/>
  </cols>
  <sheetData>
    <row r="1" spans="1:7" ht="15">
      <c r="A1" s="1"/>
      <c r="B1" s="1"/>
      <c r="C1" s="1"/>
      <c r="D1" s="1"/>
      <c r="E1" s="2" t="s">
        <v>0</v>
      </c>
      <c r="F1" s="1"/>
      <c r="G1" s="1"/>
    </row>
    <row r="2" spans="1:7" ht="15">
      <c r="A2" s="1"/>
      <c r="B2" s="1"/>
      <c r="C2" s="1"/>
      <c r="D2" s="1"/>
      <c r="E2" s="2" t="s">
        <v>415</v>
      </c>
      <c r="F2" s="1"/>
      <c r="G2" s="1"/>
    </row>
    <row r="3" spans="1:7" ht="15">
      <c r="A3" s="1"/>
      <c r="B3" s="1"/>
      <c r="C3" s="1"/>
      <c r="D3" s="1"/>
      <c r="E3" s="2" t="s">
        <v>1</v>
      </c>
      <c r="F3" s="1"/>
      <c r="G3" s="1"/>
    </row>
    <row r="4" spans="1:7" ht="15">
      <c r="A4" s="1"/>
      <c r="B4" s="1"/>
      <c r="C4" s="1"/>
      <c r="D4" s="1"/>
      <c r="E4" s="2" t="s">
        <v>109</v>
      </c>
      <c r="F4" s="1"/>
      <c r="G4" s="1"/>
    </row>
    <row r="5" spans="1:7" ht="24" customHeight="1">
      <c r="A5" s="1"/>
      <c r="B5" s="1"/>
      <c r="C5" s="1"/>
      <c r="D5" s="1"/>
      <c r="E5" s="1"/>
      <c r="F5" s="1"/>
      <c r="G5" s="1"/>
    </row>
    <row r="6" spans="1:7" ht="14.25">
      <c r="A6" s="175" t="s">
        <v>2</v>
      </c>
      <c r="B6" s="175"/>
      <c r="C6" s="175"/>
      <c r="D6" s="175"/>
      <c r="E6" s="175"/>
      <c r="F6" s="175"/>
      <c r="G6" s="175"/>
    </row>
    <row r="7" spans="1:7" ht="15">
      <c r="A7" s="176" t="s">
        <v>3</v>
      </c>
      <c r="B7" s="177"/>
      <c r="C7" s="177"/>
      <c r="D7" s="177"/>
      <c r="E7" s="177"/>
      <c r="F7" s="177"/>
      <c r="G7" s="177"/>
    </row>
    <row r="8" spans="1:7" ht="18.75" customHeight="1">
      <c r="A8" s="178"/>
      <c r="B8" s="178"/>
      <c r="C8" s="178"/>
      <c r="D8" s="178"/>
      <c r="E8" s="178"/>
      <c r="F8" s="179"/>
      <c r="G8" s="179"/>
    </row>
    <row r="9" spans="1:7" s="122" customFormat="1" ht="25.5">
      <c r="A9" s="121" t="s">
        <v>4</v>
      </c>
      <c r="B9" s="121" t="s">
        <v>225</v>
      </c>
      <c r="C9" s="121" t="s">
        <v>5</v>
      </c>
      <c r="D9" s="121" t="s">
        <v>132</v>
      </c>
      <c r="E9" s="121" t="s">
        <v>6</v>
      </c>
      <c r="F9" s="121" t="s">
        <v>133</v>
      </c>
      <c r="G9" s="121" t="s">
        <v>134</v>
      </c>
    </row>
    <row r="10" spans="1:7" s="122" customFormat="1" ht="45">
      <c r="A10" s="123" t="s">
        <v>135</v>
      </c>
      <c r="B10" s="123"/>
      <c r="C10" s="123"/>
      <c r="D10" s="124" t="s">
        <v>136</v>
      </c>
      <c r="E10" s="125" t="s">
        <v>137</v>
      </c>
      <c r="F10" s="125" t="s">
        <v>138</v>
      </c>
      <c r="G10" s="125" t="s">
        <v>139</v>
      </c>
    </row>
    <row r="11" spans="1:7" s="122" customFormat="1" ht="45">
      <c r="A11" s="126"/>
      <c r="B11" s="127" t="s">
        <v>140</v>
      </c>
      <c r="C11" s="128"/>
      <c r="D11" s="129" t="s">
        <v>141</v>
      </c>
      <c r="E11" s="130" t="s">
        <v>142</v>
      </c>
      <c r="F11" s="130" t="s">
        <v>143</v>
      </c>
      <c r="G11" s="130" t="s">
        <v>144</v>
      </c>
    </row>
    <row r="12" spans="1:7" s="122" customFormat="1" ht="12.75">
      <c r="A12" s="131"/>
      <c r="B12" s="131"/>
      <c r="C12" s="127" t="s">
        <v>145</v>
      </c>
      <c r="D12" s="129" t="s">
        <v>146</v>
      </c>
      <c r="E12" s="130" t="s">
        <v>147</v>
      </c>
      <c r="F12" s="130" t="s">
        <v>148</v>
      </c>
      <c r="G12" s="130" t="s">
        <v>149</v>
      </c>
    </row>
    <row r="13" spans="1:7" s="122" customFormat="1" ht="22.5">
      <c r="A13" s="131"/>
      <c r="B13" s="131"/>
      <c r="C13" s="127" t="s">
        <v>150</v>
      </c>
      <c r="D13" s="129" t="s">
        <v>151</v>
      </c>
      <c r="E13" s="130" t="s">
        <v>152</v>
      </c>
      <c r="F13" s="130" t="s">
        <v>153</v>
      </c>
      <c r="G13" s="130" t="s">
        <v>154</v>
      </c>
    </row>
    <row r="14" spans="1:7" s="122" customFormat="1" ht="45">
      <c r="A14" s="126"/>
      <c r="B14" s="127" t="s">
        <v>155</v>
      </c>
      <c r="C14" s="128"/>
      <c r="D14" s="129" t="s">
        <v>156</v>
      </c>
      <c r="E14" s="130" t="s">
        <v>157</v>
      </c>
      <c r="F14" s="130" t="s">
        <v>158</v>
      </c>
      <c r="G14" s="130" t="s">
        <v>159</v>
      </c>
    </row>
    <row r="15" spans="1:7" s="122" customFormat="1" ht="12.75">
      <c r="A15" s="131"/>
      <c r="B15" s="131"/>
      <c r="C15" s="127" t="s">
        <v>145</v>
      </c>
      <c r="D15" s="129" t="s">
        <v>146</v>
      </c>
      <c r="E15" s="130" t="s">
        <v>160</v>
      </c>
      <c r="F15" s="130" t="s">
        <v>161</v>
      </c>
      <c r="G15" s="130" t="s">
        <v>108</v>
      </c>
    </row>
    <row r="16" spans="1:7" s="122" customFormat="1" ht="12.75">
      <c r="A16" s="131"/>
      <c r="B16" s="131"/>
      <c r="C16" s="127" t="s">
        <v>162</v>
      </c>
      <c r="D16" s="129" t="s">
        <v>163</v>
      </c>
      <c r="E16" s="130" t="s">
        <v>164</v>
      </c>
      <c r="F16" s="130" t="s">
        <v>165</v>
      </c>
      <c r="G16" s="130" t="s">
        <v>166</v>
      </c>
    </row>
    <row r="17" spans="1:7" s="122" customFormat="1" ht="22.5">
      <c r="A17" s="131"/>
      <c r="B17" s="131"/>
      <c r="C17" s="127" t="s">
        <v>150</v>
      </c>
      <c r="D17" s="129" t="s">
        <v>151</v>
      </c>
      <c r="E17" s="130" t="s">
        <v>167</v>
      </c>
      <c r="F17" s="130" t="s">
        <v>168</v>
      </c>
      <c r="G17" s="130" t="s">
        <v>169</v>
      </c>
    </row>
    <row r="18" spans="1:7" s="122" customFormat="1" ht="33.75">
      <c r="A18" s="126"/>
      <c r="B18" s="127" t="s">
        <v>170</v>
      </c>
      <c r="C18" s="128"/>
      <c r="D18" s="129" t="s">
        <v>171</v>
      </c>
      <c r="E18" s="130" t="s">
        <v>172</v>
      </c>
      <c r="F18" s="130" t="s">
        <v>173</v>
      </c>
      <c r="G18" s="130" t="s">
        <v>174</v>
      </c>
    </row>
    <row r="19" spans="1:7" s="122" customFormat="1" ht="33.75">
      <c r="A19" s="131"/>
      <c r="B19" s="131"/>
      <c r="C19" s="127" t="s">
        <v>175</v>
      </c>
      <c r="D19" s="129" t="s">
        <v>176</v>
      </c>
      <c r="E19" s="130" t="s">
        <v>177</v>
      </c>
      <c r="F19" s="130" t="s">
        <v>178</v>
      </c>
      <c r="G19" s="130" t="s">
        <v>179</v>
      </c>
    </row>
    <row r="20" spans="1:7" s="122" customFormat="1" ht="12.75">
      <c r="A20" s="131"/>
      <c r="B20" s="131"/>
      <c r="C20" s="127" t="s">
        <v>180</v>
      </c>
      <c r="D20" s="129" t="s">
        <v>181</v>
      </c>
      <c r="E20" s="130" t="s">
        <v>182</v>
      </c>
      <c r="F20" s="130" t="s">
        <v>183</v>
      </c>
      <c r="G20" s="130" t="s">
        <v>184</v>
      </c>
    </row>
    <row r="21" spans="1:7" s="122" customFormat="1" ht="12.75">
      <c r="A21" s="123" t="s">
        <v>185</v>
      </c>
      <c r="B21" s="123"/>
      <c r="C21" s="123"/>
      <c r="D21" s="124" t="s">
        <v>186</v>
      </c>
      <c r="E21" s="125" t="s">
        <v>187</v>
      </c>
      <c r="F21" s="125" t="s">
        <v>188</v>
      </c>
      <c r="G21" s="125" t="s">
        <v>189</v>
      </c>
    </row>
    <row r="22" spans="1:7" s="122" customFormat="1" ht="22.5">
      <c r="A22" s="126"/>
      <c r="B22" s="127" t="s">
        <v>190</v>
      </c>
      <c r="C22" s="128"/>
      <c r="D22" s="129" t="s">
        <v>191</v>
      </c>
      <c r="E22" s="130" t="s">
        <v>192</v>
      </c>
      <c r="F22" s="130" t="s">
        <v>193</v>
      </c>
      <c r="G22" s="130" t="s">
        <v>194</v>
      </c>
    </row>
    <row r="23" spans="1:7" s="122" customFormat="1" ht="12.75">
      <c r="A23" s="131"/>
      <c r="B23" s="131"/>
      <c r="C23" s="127" t="s">
        <v>195</v>
      </c>
      <c r="D23" s="129" t="s">
        <v>196</v>
      </c>
      <c r="E23" s="130" t="s">
        <v>192</v>
      </c>
      <c r="F23" s="130" t="s">
        <v>193</v>
      </c>
      <c r="G23" s="130" t="s">
        <v>194</v>
      </c>
    </row>
    <row r="24" spans="1:7" s="122" customFormat="1" ht="15">
      <c r="A24" s="126"/>
      <c r="B24" s="127" t="s">
        <v>197</v>
      </c>
      <c r="C24" s="128"/>
      <c r="D24" s="129" t="s">
        <v>198</v>
      </c>
      <c r="E24" s="130" t="s">
        <v>199</v>
      </c>
      <c r="F24" s="130" t="s">
        <v>200</v>
      </c>
      <c r="G24" s="130" t="s">
        <v>201</v>
      </c>
    </row>
    <row r="25" spans="1:7" s="122" customFormat="1" ht="12.75">
      <c r="A25" s="131"/>
      <c r="B25" s="131"/>
      <c r="C25" s="127" t="s">
        <v>180</v>
      </c>
      <c r="D25" s="129" t="s">
        <v>181</v>
      </c>
      <c r="E25" s="130" t="s">
        <v>202</v>
      </c>
      <c r="F25" s="130" t="s">
        <v>167</v>
      </c>
      <c r="G25" s="130" t="s">
        <v>203</v>
      </c>
    </row>
    <row r="26" spans="1:7" s="122" customFormat="1" ht="12.75">
      <c r="A26" s="131"/>
      <c r="B26" s="131"/>
      <c r="C26" s="127" t="s">
        <v>204</v>
      </c>
      <c r="D26" s="129" t="s">
        <v>205</v>
      </c>
      <c r="E26" s="130" t="s">
        <v>184</v>
      </c>
      <c r="F26" s="130" t="s">
        <v>206</v>
      </c>
      <c r="G26" s="130" t="s">
        <v>207</v>
      </c>
    </row>
    <row r="27" spans="1:7" s="122" customFormat="1" ht="12.75">
      <c r="A27" s="123" t="s">
        <v>208</v>
      </c>
      <c r="B27" s="123"/>
      <c r="C27" s="123"/>
      <c r="D27" s="124" t="s">
        <v>209</v>
      </c>
      <c r="E27" s="125" t="s">
        <v>210</v>
      </c>
      <c r="F27" s="125" t="s">
        <v>211</v>
      </c>
      <c r="G27" s="125" t="s">
        <v>212</v>
      </c>
    </row>
    <row r="28" spans="1:7" s="122" customFormat="1" ht="15">
      <c r="A28" s="126"/>
      <c r="B28" s="127" t="s">
        <v>213</v>
      </c>
      <c r="C28" s="128"/>
      <c r="D28" s="129" t="s">
        <v>214</v>
      </c>
      <c r="E28" s="130" t="s">
        <v>215</v>
      </c>
      <c r="F28" s="130" t="s">
        <v>211</v>
      </c>
      <c r="G28" s="130" t="s">
        <v>216</v>
      </c>
    </row>
    <row r="29" spans="1:7" s="122" customFormat="1" ht="33.75">
      <c r="A29" s="131"/>
      <c r="B29" s="131"/>
      <c r="C29" s="127" t="s">
        <v>217</v>
      </c>
      <c r="D29" s="129" t="s">
        <v>218</v>
      </c>
      <c r="E29" s="130" t="s">
        <v>219</v>
      </c>
      <c r="F29" s="130" t="s">
        <v>211</v>
      </c>
      <c r="G29" s="130" t="s">
        <v>220</v>
      </c>
    </row>
    <row r="30" spans="1:7" s="122" customFormat="1" ht="15">
      <c r="A30" s="180"/>
      <c r="B30" s="180"/>
      <c r="C30" s="180"/>
      <c r="D30" s="181"/>
      <c r="E30" s="181"/>
      <c r="F30" s="181"/>
      <c r="G30" s="181"/>
    </row>
    <row r="31" spans="1:7" s="122" customFormat="1" ht="12.75">
      <c r="A31" s="174" t="s">
        <v>221</v>
      </c>
      <c r="B31" s="174"/>
      <c r="C31" s="174"/>
      <c r="D31" s="174"/>
      <c r="E31" s="132" t="s">
        <v>222</v>
      </c>
      <c r="F31" s="132" t="s">
        <v>223</v>
      </c>
      <c r="G31" s="132" t="s">
        <v>224</v>
      </c>
    </row>
    <row r="34" spans="1:6" ht="15">
      <c r="A34" s="21"/>
      <c r="B34" s="21"/>
      <c r="C34" s="21"/>
      <c r="D34" s="19" t="s">
        <v>35</v>
      </c>
      <c r="E34" s="133"/>
      <c r="F34" s="133"/>
    </row>
    <row r="35" spans="1:6" ht="15">
      <c r="A35" s="21"/>
      <c r="B35" s="21"/>
      <c r="C35" s="21"/>
      <c r="D35" s="19"/>
      <c r="E35" s="133"/>
      <c r="F35" s="133"/>
    </row>
    <row r="36" spans="4:6" ht="15">
      <c r="D36" s="19" t="s">
        <v>36</v>
      </c>
      <c r="E36" s="134"/>
      <c r="F36" s="134"/>
    </row>
  </sheetData>
  <sheetProtection/>
  <mergeCells count="7">
    <mergeCell ref="A31:D31"/>
    <mergeCell ref="A6:G6"/>
    <mergeCell ref="A7:G7"/>
    <mergeCell ref="A8:E8"/>
    <mergeCell ref="F8:G8"/>
    <mergeCell ref="A30:C30"/>
    <mergeCell ref="D30:G30"/>
  </mergeCells>
  <printOptions/>
  <pageMargins left="0.7" right="0.45" top="0.44" bottom="0.4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421875" style="3" customWidth="1"/>
    <col min="2" max="2" width="5.57421875" style="3" customWidth="1"/>
    <col min="3" max="3" width="6.00390625" style="3" customWidth="1"/>
    <col min="4" max="4" width="37.140625" style="3" customWidth="1"/>
    <col min="5" max="5" width="12.421875" style="3" customWidth="1"/>
    <col min="6" max="6" width="10.7109375" style="3" customWidth="1"/>
    <col min="7" max="7" width="12.28125" style="3" customWidth="1"/>
    <col min="8" max="16384" width="9.140625" style="3" customWidth="1"/>
  </cols>
  <sheetData>
    <row r="1" spans="1:5" s="7" customFormat="1" ht="15">
      <c r="A1" s="1"/>
      <c r="B1" s="1"/>
      <c r="D1" s="1"/>
      <c r="E1" s="2" t="s">
        <v>8</v>
      </c>
    </row>
    <row r="2" spans="1:5" s="7" customFormat="1" ht="15">
      <c r="A2" s="1"/>
      <c r="B2" s="1"/>
      <c r="D2" s="1"/>
      <c r="E2" s="2" t="s">
        <v>415</v>
      </c>
    </row>
    <row r="3" spans="1:5" s="7" customFormat="1" ht="15">
      <c r="A3" s="1"/>
      <c r="B3" s="1"/>
      <c r="D3" s="1"/>
      <c r="E3" s="2" t="s">
        <v>1</v>
      </c>
    </row>
    <row r="4" spans="1:5" s="7" customFormat="1" ht="15">
      <c r="A4" s="1"/>
      <c r="B4" s="1"/>
      <c r="D4" s="1"/>
      <c r="E4" s="2" t="s">
        <v>110</v>
      </c>
    </row>
    <row r="5" spans="1:5" s="7" customFormat="1" ht="24.75" customHeight="1">
      <c r="A5" s="1"/>
      <c r="B5" s="1"/>
      <c r="C5" s="1"/>
      <c r="D5" s="1"/>
      <c r="E5" s="1"/>
    </row>
    <row r="6" spans="1:7" s="8" customFormat="1" ht="15">
      <c r="A6" s="183" t="s">
        <v>9</v>
      </c>
      <c r="B6" s="184"/>
      <c r="C6" s="184"/>
      <c r="D6" s="184"/>
      <c r="E6" s="184"/>
      <c r="F6" s="185"/>
      <c r="G6" s="185"/>
    </row>
    <row r="7" spans="1:8" s="10" customFormat="1" ht="15">
      <c r="A7" s="186" t="s">
        <v>10</v>
      </c>
      <c r="B7" s="187"/>
      <c r="C7" s="187"/>
      <c r="D7" s="187"/>
      <c r="E7" s="187"/>
      <c r="F7" s="188"/>
      <c r="G7" s="188"/>
      <c r="H7" s="9"/>
    </row>
    <row r="8" spans="1:8" s="10" customFormat="1" ht="30.75" customHeight="1">
      <c r="A8" s="4"/>
      <c r="B8" s="5"/>
      <c r="C8" s="5"/>
      <c r="D8" s="5"/>
      <c r="E8" s="5"/>
      <c r="F8" s="5"/>
      <c r="G8" s="5"/>
      <c r="H8" s="9"/>
    </row>
    <row r="9" spans="1:7" s="122" customFormat="1" ht="25.5">
      <c r="A9" s="121" t="s">
        <v>4</v>
      </c>
      <c r="B9" s="121" t="s">
        <v>225</v>
      </c>
      <c r="C9" s="121" t="s">
        <v>226</v>
      </c>
      <c r="D9" s="121" t="s">
        <v>132</v>
      </c>
      <c r="E9" s="121" t="s">
        <v>6</v>
      </c>
      <c r="F9" s="121" t="s">
        <v>133</v>
      </c>
      <c r="G9" s="121" t="s">
        <v>134</v>
      </c>
    </row>
    <row r="10" spans="1:7" s="122" customFormat="1" ht="12.75">
      <c r="A10" s="123" t="s">
        <v>227</v>
      </c>
      <c r="B10" s="123"/>
      <c r="C10" s="123"/>
      <c r="D10" s="124" t="s">
        <v>228</v>
      </c>
      <c r="E10" s="125" t="s">
        <v>229</v>
      </c>
      <c r="F10" s="125" t="s">
        <v>230</v>
      </c>
      <c r="G10" s="125" t="s">
        <v>231</v>
      </c>
    </row>
    <row r="11" spans="1:7" s="122" customFormat="1" ht="15">
      <c r="A11" s="126"/>
      <c r="B11" s="127" t="s">
        <v>232</v>
      </c>
      <c r="C11" s="128"/>
      <c r="D11" s="129" t="s">
        <v>233</v>
      </c>
      <c r="E11" s="130" t="s">
        <v>234</v>
      </c>
      <c r="F11" s="130" t="s">
        <v>230</v>
      </c>
      <c r="G11" s="130" t="s">
        <v>235</v>
      </c>
    </row>
    <row r="12" spans="1:7" s="122" customFormat="1" ht="12.75">
      <c r="A12" s="131"/>
      <c r="B12" s="131"/>
      <c r="C12" s="127" t="s">
        <v>236</v>
      </c>
      <c r="D12" s="129" t="s">
        <v>237</v>
      </c>
      <c r="E12" s="130" t="s">
        <v>234</v>
      </c>
      <c r="F12" s="130" t="s">
        <v>230</v>
      </c>
      <c r="G12" s="130" t="s">
        <v>235</v>
      </c>
    </row>
    <row r="13" spans="1:7" s="122" customFormat="1" ht="12.75">
      <c r="A13" s="123" t="s">
        <v>238</v>
      </c>
      <c r="B13" s="123"/>
      <c r="C13" s="123"/>
      <c r="D13" s="124" t="s">
        <v>21</v>
      </c>
      <c r="E13" s="125" t="s">
        <v>239</v>
      </c>
      <c r="F13" s="125" t="s">
        <v>240</v>
      </c>
      <c r="G13" s="125" t="s">
        <v>241</v>
      </c>
    </row>
    <row r="14" spans="1:7" s="122" customFormat="1" ht="15">
      <c r="A14" s="126"/>
      <c r="B14" s="127" t="s">
        <v>242</v>
      </c>
      <c r="C14" s="128"/>
      <c r="D14" s="129" t="s">
        <v>22</v>
      </c>
      <c r="E14" s="130" t="s">
        <v>243</v>
      </c>
      <c r="F14" s="130" t="s">
        <v>244</v>
      </c>
      <c r="G14" s="130" t="s">
        <v>245</v>
      </c>
    </row>
    <row r="15" spans="1:7" s="122" customFormat="1" ht="45">
      <c r="A15" s="131"/>
      <c r="B15" s="131"/>
      <c r="C15" s="127" t="s">
        <v>246</v>
      </c>
      <c r="D15" s="129" t="s">
        <v>247</v>
      </c>
      <c r="E15" s="130" t="s">
        <v>243</v>
      </c>
      <c r="F15" s="130" t="s">
        <v>244</v>
      </c>
      <c r="G15" s="130" t="s">
        <v>245</v>
      </c>
    </row>
    <row r="16" spans="1:7" s="122" customFormat="1" ht="15">
      <c r="A16" s="126"/>
      <c r="B16" s="127" t="s">
        <v>248</v>
      </c>
      <c r="C16" s="128"/>
      <c r="D16" s="129" t="s">
        <v>249</v>
      </c>
      <c r="E16" s="130" t="s">
        <v>250</v>
      </c>
      <c r="F16" s="130" t="s">
        <v>251</v>
      </c>
      <c r="G16" s="130" t="s">
        <v>252</v>
      </c>
    </row>
    <row r="17" spans="1:7" s="122" customFormat="1" ht="12.75">
      <c r="A17" s="131"/>
      <c r="B17" s="131"/>
      <c r="C17" s="127" t="s">
        <v>253</v>
      </c>
      <c r="D17" s="129" t="s">
        <v>254</v>
      </c>
      <c r="E17" s="130" t="s">
        <v>250</v>
      </c>
      <c r="F17" s="130" t="s">
        <v>251</v>
      </c>
      <c r="G17" s="130" t="s">
        <v>252</v>
      </c>
    </row>
    <row r="18" spans="1:7" s="122" customFormat="1" ht="15">
      <c r="A18" s="126"/>
      <c r="B18" s="127" t="s">
        <v>255</v>
      </c>
      <c r="C18" s="128"/>
      <c r="D18" s="129" t="s">
        <v>256</v>
      </c>
      <c r="E18" s="130" t="s">
        <v>257</v>
      </c>
      <c r="F18" s="130" t="s">
        <v>258</v>
      </c>
      <c r="G18" s="130" t="s">
        <v>259</v>
      </c>
    </row>
    <row r="19" spans="1:7" s="122" customFormat="1" ht="12.75">
      <c r="A19" s="131"/>
      <c r="B19" s="131"/>
      <c r="C19" s="127" t="s">
        <v>260</v>
      </c>
      <c r="D19" s="129" t="s">
        <v>261</v>
      </c>
      <c r="E19" s="130" t="s">
        <v>262</v>
      </c>
      <c r="F19" s="130" t="s">
        <v>263</v>
      </c>
      <c r="G19" s="130" t="s">
        <v>264</v>
      </c>
    </row>
    <row r="20" spans="1:7" s="122" customFormat="1" ht="12.75">
      <c r="A20" s="131"/>
      <c r="B20" s="131"/>
      <c r="C20" s="127" t="s">
        <v>236</v>
      </c>
      <c r="D20" s="129" t="s">
        <v>237</v>
      </c>
      <c r="E20" s="130" t="s">
        <v>265</v>
      </c>
      <c r="F20" s="130" t="s">
        <v>266</v>
      </c>
      <c r="G20" s="130" t="s">
        <v>267</v>
      </c>
    </row>
    <row r="21" spans="1:7" s="122" customFormat="1" ht="22.5">
      <c r="A21" s="123" t="s">
        <v>268</v>
      </c>
      <c r="B21" s="123"/>
      <c r="C21" s="123"/>
      <c r="D21" s="124" t="s">
        <v>269</v>
      </c>
      <c r="E21" s="125" t="s">
        <v>270</v>
      </c>
      <c r="F21" s="125" t="s">
        <v>271</v>
      </c>
      <c r="G21" s="125" t="s">
        <v>272</v>
      </c>
    </row>
    <row r="22" spans="1:7" s="122" customFormat="1" ht="15">
      <c r="A22" s="126"/>
      <c r="B22" s="127" t="s">
        <v>273</v>
      </c>
      <c r="C22" s="128"/>
      <c r="D22" s="129" t="s">
        <v>274</v>
      </c>
      <c r="E22" s="130" t="s">
        <v>275</v>
      </c>
      <c r="F22" s="130" t="s">
        <v>271</v>
      </c>
      <c r="G22" s="130" t="s">
        <v>276</v>
      </c>
    </row>
    <row r="23" spans="1:7" s="122" customFormat="1" ht="12.75">
      <c r="A23" s="131"/>
      <c r="B23" s="131"/>
      <c r="C23" s="127" t="s">
        <v>260</v>
      </c>
      <c r="D23" s="129" t="s">
        <v>261</v>
      </c>
      <c r="E23" s="130" t="s">
        <v>277</v>
      </c>
      <c r="F23" s="130" t="s">
        <v>278</v>
      </c>
      <c r="G23" s="130" t="s">
        <v>279</v>
      </c>
    </row>
    <row r="24" spans="1:7" s="122" customFormat="1" ht="12.75">
      <c r="A24" s="131"/>
      <c r="B24" s="131"/>
      <c r="C24" s="127" t="s">
        <v>280</v>
      </c>
      <c r="D24" s="129" t="s">
        <v>281</v>
      </c>
      <c r="E24" s="130" t="s">
        <v>282</v>
      </c>
      <c r="F24" s="130" t="s">
        <v>283</v>
      </c>
      <c r="G24" s="130" t="s">
        <v>284</v>
      </c>
    </row>
    <row r="25" spans="1:7" s="122" customFormat="1" ht="12.75">
      <c r="A25" s="123" t="s">
        <v>285</v>
      </c>
      <c r="B25" s="123"/>
      <c r="C25" s="123"/>
      <c r="D25" s="124" t="s">
        <v>286</v>
      </c>
      <c r="E25" s="125" t="s">
        <v>287</v>
      </c>
      <c r="F25" s="125" t="s">
        <v>288</v>
      </c>
      <c r="G25" s="125" t="s">
        <v>289</v>
      </c>
    </row>
    <row r="26" spans="1:7" s="122" customFormat="1" ht="15">
      <c r="A26" s="126"/>
      <c r="B26" s="127" t="s">
        <v>290</v>
      </c>
      <c r="C26" s="128"/>
      <c r="D26" s="129" t="s">
        <v>291</v>
      </c>
      <c r="E26" s="130" t="s">
        <v>292</v>
      </c>
      <c r="F26" s="130" t="s">
        <v>293</v>
      </c>
      <c r="G26" s="130" t="s">
        <v>294</v>
      </c>
    </row>
    <row r="27" spans="1:7" s="122" customFormat="1" ht="45">
      <c r="A27" s="131"/>
      <c r="B27" s="131"/>
      <c r="C27" s="127" t="s">
        <v>295</v>
      </c>
      <c r="D27" s="129" t="s">
        <v>296</v>
      </c>
      <c r="E27" s="130" t="s">
        <v>297</v>
      </c>
      <c r="F27" s="130" t="s">
        <v>293</v>
      </c>
      <c r="G27" s="130" t="s">
        <v>298</v>
      </c>
    </row>
    <row r="28" spans="1:7" s="122" customFormat="1" ht="22.5">
      <c r="A28" s="126"/>
      <c r="B28" s="127" t="s">
        <v>299</v>
      </c>
      <c r="C28" s="128"/>
      <c r="D28" s="129" t="s">
        <v>25</v>
      </c>
      <c r="E28" s="130" t="s">
        <v>167</v>
      </c>
      <c r="F28" s="130" t="s">
        <v>300</v>
      </c>
      <c r="G28" s="130" t="s">
        <v>301</v>
      </c>
    </row>
    <row r="29" spans="1:7" s="122" customFormat="1" ht="45">
      <c r="A29" s="131"/>
      <c r="B29" s="131"/>
      <c r="C29" s="127" t="s">
        <v>246</v>
      </c>
      <c r="D29" s="129" t="s">
        <v>247</v>
      </c>
      <c r="E29" s="130" t="s">
        <v>167</v>
      </c>
      <c r="F29" s="130" t="s">
        <v>300</v>
      </c>
      <c r="G29" s="130" t="s">
        <v>301</v>
      </c>
    </row>
    <row r="30" spans="1:7" s="122" customFormat="1" ht="15">
      <c r="A30" s="126"/>
      <c r="B30" s="127" t="s">
        <v>302</v>
      </c>
      <c r="C30" s="128"/>
      <c r="D30" s="129" t="s">
        <v>303</v>
      </c>
      <c r="E30" s="130" t="s">
        <v>304</v>
      </c>
      <c r="F30" s="130" t="s">
        <v>305</v>
      </c>
      <c r="G30" s="130" t="s">
        <v>306</v>
      </c>
    </row>
    <row r="31" spans="1:7" s="122" customFormat="1" ht="45">
      <c r="A31" s="131"/>
      <c r="B31" s="131"/>
      <c r="C31" s="127" t="s">
        <v>246</v>
      </c>
      <c r="D31" s="129" t="s">
        <v>247</v>
      </c>
      <c r="E31" s="130" t="s">
        <v>307</v>
      </c>
      <c r="F31" s="130" t="s">
        <v>308</v>
      </c>
      <c r="G31" s="130" t="s">
        <v>309</v>
      </c>
    </row>
    <row r="32" spans="1:7" s="122" customFormat="1" ht="22.5">
      <c r="A32" s="131"/>
      <c r="B32" s="131"/>
      <c r="C32" s="127" t="s">
        <v>310</v>
      </c>
      <c r="D32" s="129" t="s">
        <v>311</v>
      </c>
      <c r="E32" s="130" t="s">
        <v>312</v>
      </c>
      <c r="F32" s="130" t="s">
        <v>313</v>
      </c>
      <c r="G32" s="130" t="s">
        <v>314</v>
      </c>
    </row>
    <row r="33" spans="1:7" s="122" customFormat="1" ht="15">
      <c r="A33" s="126"/>
      <c r="B33" s="127" t="s">
        <v>315</v>
      </c>
      <c r="C33" s="128"/>
      <c r="D33" s="129" t="s">
        <v>316</v>
      </c>
      <c r="E33" s="130" t="s">
        <v>317</v>
      </c>
      <c r="F33" s="130" t="s">
        <v>318</v>
      </c>
      <c r="G33" s="130" t="s">
        <v>319</v>
      </c>
    </row>
    <row r="34" spans="1:7" s="122" customFormat="1" ht="12.75">
      <c r="A34" s="131"/>
      <c r="B34" s="131"/>
      <c r="C34" s="127" t="s">
        <v>260</v>
      </c>
      <c r="D34" s="129" t="s">
        <v>261</v>
      </c>
      <c r="E34" s="130" t="s">
        <v>320</v>
      </c>
      <c r="F34" s="130" t="s">
        <v>321</v>
      </c>
      <c r="G34" s="130" t="s">
        <v>322</v>
      </c>
    </row>
    <row r="35" spans="1:7" s="122" customFormat="1" ht="12.75">
      <c r="A35" s="131"/>
      <c r="B35" s="131"/>
      <c r="C35" s="127" t="s">
        <v>280</v>
      </c>
      <c r="D35" s="129" t="s">
        <v>281</v>
      </c>
      <c r="E35" s="130" t="s">
        <v>230</v>
      </c>
      <c r="F35" s="130" t="s">
        <v>323</v>
      </c>
      <c r="G35" s="130" t="s">
        <v>324</v>
      </c>
    </row>
    <row r="36" spans="1:7" s="167" customFormat="1" ht="16.5" customHeight="1">
      <c r="A36" s="164" t="s">
        <v>208</v>
      </c>
      <c r="B36" s="164"/>
      <c r="C36" s="164"/>
      <c r="D36" s="165" t="s">
        <v>209</v>
      </c>
      <c r="E36" s="166" t="s">
        <v>399</v>
      </c>
      <c r="F36" s="166" t="s">
        <v>278</v>
      </c>
      <c r="G36" s="166" t="s">
        <v>400</v>
      </c>
    </row>
    <row r="37" spans="1:7" s="167" customFormat="1" ht="16.5" customHeight="1">
      <c r="A37" s="168"/>
      <c r="B37" s="169" t="s">
        <v>401</v>
      </c>
      <c r="C37" s="170"/>
      <c r="D37" s="171" t="s">
        <v>316</v>
      </c>
      <c r="E37" s="172" t="s">
        <v>402</v>
      </c>
      <c r="F37" s="172" t="s">
        <v>278</v>
      </c>
      <c r="G37" s="172" t="s">
        <v>403</v>
      </c>
    </row>
    <row r="38" spans="1:7" s="167" customFormat="1" ht="16.5" customHeight="1">
      <c r="A38" s="173"/>
      <c r="B38" s="173"/>
      <c r="C38" s="169" t="s">
        <v>333</v>
      </c>
      <c r="D38" s="171" t="s">
        <v>334</v>
      </c>
      <c r="E38" s="172" t="s">
        <v>404</v>
      </c>
      <c r="F38" s="172" t="s">
        <v>278</v>
      </c>
      <c r="G38" s="172" t="s">
        <v>405</v>
      </c>
    </row>
    <row r="39" spans="1:7" s="167" customFormat="1" ht="16.5" customHeight="1">
      <c r="A39" s="164" t="s">
        <v>406</v>
      </c>
      <c r="B39" s="164"/>
      <c r="C39" s="164"/>
      <c r="D39" s="165" t="s">
        <v>407</v>
      </c>
      <c r="E39" s="166" t="s">
        <v>408</v>
      </c>
      <c r="F39" s="166" t="s">
        <v>409</v>
      </c>
      <c r="G39" s="166" t="s">
        <v>410</v>
      </c>
    </row>
    <row r="40" spans="1:7" s="167" customFormat="1" ht="16.5" customHeight="1">
      <c r="A40" s="168"/>
      <c r="B40" s="169" t="s">
        <v>411</v>
      </c>
      <c r="C40" s="170"/>
      <c r="D40" s="171" t="s">
        <v>412</v>
      </c>
      <c r="E40" s="172" t="s">
        <v>413</v>
      </c>
      <c r="F40" s="172" t="s">
        <v>409</v>
      </c>
      <c r="G40" s="172" t="s">
        <v>414</v>
      </c>
    </row>
    <row r="41" spans="1:7" s="167" customFormat="1" ht="16.5" customHeight="1">
      <c r="A41" s="173"/>
      <c r="B41" s="173"/>
      <c r="C41" s="169" t="s">
        <v>333</v>
      </c>
      <c r="D41" s="171" t="s">
        <v>334</v>
      </c>
      <c r="E41" s="172" t="s">
        <v>413</v>
      </c>
      <c r="F41" s="172" t="s">
        <v>409</v>
      </c>
      <c r="G41" s="172" t="s">
        <v>414</v>
      </c>
    </row>
    <row r="42" spans="1:7" s="122" customFormat="1" ht="12.75">
      <c r="A42" s="123" t="s">
        <v>325</v>
      </c>
      <c r="B42" s="123"/>
      <c r="C42" s="123"/>
      <c r="D42" s="124" t="s">
        <v>326</v>
      </c>
      <c r="E42" s="125" t="s">
        <v>327</v>
      </c>
      <c r="F42" s="125" t="s">
        <v>328</v>
      </c>
      <c r="G42" s="125" t="s">
        <v>329</v>
      </c>
    </row>
    <row r="43" spans="1:7" s="122" customFormat="1" ht="15">
      <c r="A43" s="126"/>
      <c r="B43" s="127" t="s">
        <v>330</v>
      </c>
      <c r="C43" s="128"/>
      <c r="D43" s="129" t="s">
        <v>316</v>
      </c>
      <c r="E43" s="130" t="s">
        <v>331</v>
      </c>
      <c r="F43" s="130" t="s">
        <v>328</v>
      </c>
      <c r="G43" s="130" t="s">
        <v>332</v>
      </c>
    </row>
    <row r="44" spans="1:7" s="122" customFormat="1" ht="12.75">
      <c r="A44" s="131"/>
      <c r="B44" s="131"/>
      <c r="C44" s="127" t="s">
        <v>333</v>
      </c>
      <c r="D44" s="129" t="s">
        <v>334</v>
      </c>
      <c r="E44" s="130" t="s">
        <v>335</v>
      </c>
      <c r="F44" s="130" t="s">
        <v>328</v>
      </c>
      <c r="G44" s="130" t="s">
        <v>336</v>
      </c>
    </row>
    <row r="45" spans="1:7" s="122" customFormat="1" ht="15">
      <c r="A45" s="180"/>
      <c r="B45" s="180"/>
      <c r="C45" s="180"/>
      <c r="D45" s="181"/>
      <c r="E45" s="181"/>
      <c r="F45" s="181"/>
      <c r="G45" s="181"/>
    </row>
    <row r="46" spans="1:7" s="122" customFormat="1" ht="12.75">
      <c r="A46" s="182" t="s">
        <v>221</v>
      </c>
      <c r="B46" s="182"/>
      <c r="C46" s="182"/>
      <c r="D46" s="182"/>
      <c r="E46" s="132" t="s">
        <v>337</v>
      </c>
      <c r="F46" s="132" t="s">
        <v>223</v>
      </c>
      <c r="G46" s="132" t="s">
        <v>338</v>
      </c>
    </row>
    <row r="49" spans="1:256" ht="16.5" customHeight="1">
      <c r="A49" s="136" t="s">
        <v>339</v>
      </c>
      <c r="B49" s="189" t="s">
        <v>340</v>
      </c>
      <c r="C49" s="189"/>
      <c r="D49" s="189"/>
      <c r="E49" s="137">
        <f>E51+E54+E55+E57+E56</f>
        <v>17748620</v>
      </c>
      <c r="F49" s="138">
        <f>F51+F54+F55+F56+F57</f>
        <v>-24542</v>
      </c>
      <c r="G49" s="138">
        <f>G51+G54+G55+G57+G56</f>
        <v>17724078</v>
      </c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39"/>
      <c r="FK49" s="139"/>
      <c r="FL49" s="139"/>
      <c r="FM49" s="139"/>
      <c r="FN49" s="139"/>
      <c r="FO49" s="139"/>
      <c r="FP49" s="139"/>
      <c r="FQ49" s="139"/>
      <c r="FR49" s="139"/>
      <c r="FS49" s="139"/>
      <c r="FT49" s="139"/>
      <c r="FU49" s="139"/>
      <c r="FV49" s="139"/>
      <c r="FW49" s="139"/>
      <c r="FX49" s="139"/>
      <c r="FY49" s="139"/>
      <c r="FZ49" s="139"/>
      <c r="GA49" s="139"/>
      <c r="GB49" s="139"/>
      <c r="GC49" s="139"/>
      <c r="GD49" s="139"/>
      <c r="GE49" s="139"/>
      <c r="GF49" s="139"/>
      <c r="GG49" s="139"/>
      <c r="GH49" s="139"/>
      <c r="GI49" s="139"/>
      <c r="GJ49" s="139"/>
      <c r="GK49" s="139"/>
      <c r="GL49" s="139"/>
      <c r="GM49" s="139"/>
      <c r="GN49" s="139"/>
      <c r="GO49" s="139"/>
      <c r="GP49" s="139"/>
      <c r="GQ49" s="139"/>
      <c r="GR49" s="139"/>
      <c r="GS49" s="139"/>
      <c r="GT49" s="139"/>
      <c r="GU49" s="139"/>
      <c r="GV49" s="139"/>
      <c r="GW49" s="139"/>
      <c r="GX49" s="139"/>
      <c r="GY49" s="139"/>
      <c r="GZ49" s="139"/>
      <c r="HA49" s="139"/>
      <c r="HB49" s="139"/>
      <c r="HC49" s="139"/>
      <c r="HD49" s="139"/>
      <c r="HE49" s="139"/>
      <c r="HF49" s="139"/>
      <c r="HG49" s="139"/>
      <c r="HH49" s="139"/>
      <c r="HI49" s="139"/>
      <c r="HJ49" s="139"/>
      <c r="HK49" s="139"/>
      <c r="HL49" s="139"/>
      <c r="HM49" s="139"/>
      <c r="HN49" s="139"/>
      <c r="HO49" s="139"/>
      <c r="HP49" s="139"/>
      <c r="HQ49" s="139"/>
      <c r="HR49" s="139"/>
      <c r="HS49" s="139"/>
      <c r="HT49" s="139"/>
      <c r="HU49" s="139"/>
      <c r="HV49" s="139"/>
      <c r="HW49" s="139"/>
      <c r="HX49" s="139"/>
      <c r="HY49" s="139"/>
      <c r="HZ49" s="139"/>
      <c r="IA49" s="139"/>
      <c r="IB49" s="139"/>
      <c r="IC49" s="139"/>
      <c r="ID49" s="139"/>
      <c r="IE49" s="139"/>
      <c r="IF49" s="139"/>
      <c r="IG49" s="139"/>
      <c r="IH49" s="139"/>
      <c r="II49" s="139"/>
      <c r="IJ49" s="139"/>
      <c r="IK49" s="139"/>
      <c r="IL49" s="139"/>
      <c r="IM49" s="139"/>
      <c r="IN49" s="139"/>
      <c r="IO49" s="139"/>
      <c r="IP49" s="139"/>
      <c r="IQ49" s="139"/>
      <c r="IR49" s="139"/>
      <c r="IS49" s="139"/>
      <c r="IT49" s="139"/>
      <c r="IU49" s="139"/>
      <c r="IV49" s="139"/>
    </row>
    <row r="50" spans="1:256" ht="16.5" customHeight="1">
      <c r="A50" s="136"/>
      <c r="B50" s="190" t="s">
        <v>341</v>
      </c>
      <c r="C50" s="191"/>
      <c r="D50" s="192"/>
      <c r="E50" s="140"/>
      <c r="F50" s="141"/>
      <c r="G50" s="141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39"/>
      <c r="GP50" s="139"/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39"/>
      <c r="HW50" s="139"/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</row>
    <row r="51" spans="1:256" ht="12.75">
      <c r="A51" s="136"/>
      <c r="B51" s="136" t="s">
        <v>342</v>
      </c>
      <c r="C51" s="193" t="s">
        <v>343</v>
      </c>
      <c r="D51" s="193"/>
      <c r="E51" s="137">
        <f>E52+E53</f>
        <v>11317012</v>
      </c>
      <c r="F51" s="138">
        <f>F52+F53</f>
        <v>21092</v>
      </c>
      <c r="G51" s="138">
        <f>G52+G53</f>
        <v>11338104</v>
      </c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39"/>
      <c r="GP51" s="139"/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39"/>
      <c r="HW51" s="139"/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</row>
    <row r="52" spans="1:256" ht="16.5" customHeight="1">
      <c r="A52" s="136"/>
      <c r="B52" s="136"/>
      <c r="C52" s="193" t="s">
        <v>344</v>
      </c>
      <c r="D52" s="193"/>
      <c r="E52" s="137">
        <v>6928502.5</v>
      </c>
      <c r="F52" s="138"/>
      <c r="G52" s="138">
        <f aca="true" t="shared" si="0" ref="G52:G57">E52+F52</f>
        <v>6928502.5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39"/>
      <c r="GP52" s="139"/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39"/>
      <c r="HW52" s="139"/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</row>
    <row r="53" spans="1:256" ht="14.25" customHeight="1">
      <c r="A53" s="136"/>
      <c r="B53" s="136"/>
      <c r="C53" s="193" t="s">
        <v>345</v>
      </c>
      <c r="D53" s="193"/>
      <c r="E53" s="137">
        <v>4388509.5</v>
      </c>
      <c r="F53" s="138">
        <v>21092</v>
      </c>
      <c r="G53" s="138">
        <f t="shared" si="0"/>
        <v>4409601.5</v>
      </c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39"/>
      <c r="GP53" s="139"/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39"/>
      <c r="HW53" s="139"/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</row>
    <row r="54" spans="1:256" ht="17.25" customHeight="1">
      <c r="A54" s="136"/>
      <c r="B54" s="136" t="s">
        <v>346</v>
      </c>
      <c r="C54" s="194" t="s">
        <v>347</v>
      </c>
      <c r="D54" s="195"/>
      <c r="E54" s="137">
        <v>3722825</v>
      </c>
      <c r="F54" s="138">
        <v>-45634</v>
      </c>
      <c r="G54" s="138">
        <f t="shared" si="0"/>
        <v>3677191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</row>
    <row r="55" spans="1:256" ht="12.75">
      <c r="A55" s="136"/>
      <c r="B55" s="136" t="s">
        <v>348</v>
      </c>
      <c r="C55" s="193" t="s">
        <v>349</v>
      </c>
      <c r="D55" s="193"/>
      <c r="E55" s="137">
        <v>1932084</v>
      </c>
      <c r="F55" s="138"/>
      <c r="G55" s="138">
        <f t="shared" si="0"/>
        <v>1932084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39"/>
      <c r="GP55" s="139"/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39"/>
      <c r="HW55" s="139"/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</row>
    <row r="56" spans="1:256" ht="24.75" customHeight="1">
      <c r="A56" s="136"/>
      <c r="B56" s="136" t="s">
        <v>350</v>
      </c>
      <c r="C56" s="194" t="s">
        <v>351</v>
      </c>
      <c r="D56" s="192"/>
      <c r="E56" s="137">
        <v>253699</v>
      </c>
      <c r="F56" s="138"/>
      <c r="G56" s="138">
        <f t="shared" si="0"/>
        <v>253699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39"/>
      <c r="GP56" s="139"/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39"/>
      <c r="HW56" s="139"/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</row>
    <row r="57" spans="1:256" ht="15.75" customHeight="1">
      <c r="A57" s="136"/>
      <c r="B57" s="136" t="s">
        <v>352</v>
      </c>
      <c r="C57" s="193" t="s">
        <v>353</v>
      </c>
      <c r="D57" s="193"/>
      <c r="E57" s="137">
        <v>523000</v>
      </c>
      <c r="F57" s="138"/>
      <c r="G57" s="138">
        <f t="shared" si="0"/>
        <v>523000</v>
      </c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  <c r="DW57" s="139"/>
      <c r="DX57" s="139"/>
      <c r="DY57" s="139"/>
      <c r="DZ57" s="139"/>
      <c r="EA57" s="139"/>
      <c r="EB57" s="139"/>
      <c r="EC57" s="139"/>
      <c r="ED57" s="139"/>
      <c r="EE57" s="139"/>
      <c r="EF57" s="139"/>
      <c r="EG57" s="139"/>
      <c r="EH57" s="139"/>
      <c r="EI57" s="139"/>
      <c r="EJ57" s="139"/>
      <c r="EK57" s="139"/>
      <c r="EL57" s="139"/>
      <c r="EM57" s="139"/>
      <c r="EN57" s="139"/>
      <c r="EO57" s="139"/>
      <c r="EP57" s="139"/>
      <c r="EQ57" s="139"/>
      <c r="ER57" s="139"/>
      <c r="ES57" s="139"/>
      <c r="ET57" s="139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39"/>
      <c r="GP57" s="139"/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39"/>
      <c r="HW57" s="139"/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</row>
    <row r="58" spans="1:256" ht="9" customHeight="1">
      <c r="A58" s="196"/>
      <c r="B58" s="197"/>
      <c r="C58" s="197"/>
      <c r="D58" s="197"/>
      <c r="E58" s="197"/>
      <c r="F58" s="136"/>
      <c r="G58" s="136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39"/>
      <c r="GP58" s="139"/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39"/>
      <c r="HW58" s="139"/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</row>
    <row r="59" spans="1:256" ht="16.5" customHeight="1">
      <c r="A59" s="136" t="s">
        <v>354</v>
      </c>
      <c r="B59" s="190" t="s">
        <v>355</v>
      </c>
      <c r="C59" s="191"/>
      <c r="D59" s="192"/>
      <c r="E59" s="137">
        <v>4772880</v>
      </c>
      <c r="F59" s="138"/>
      <c r="G59" s="138">
        <f>E59+F59</f>
        <v>4772880</v>
      </c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39"/>
      <c r="HW59" s="139"/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</row>
    <row r="60" spans="1:7" s="139" customFormat="1" ht="13.5" customHeight="1">
      <c r="A60" s="136">
        <v>2557</v>
      </c>
      <c r="B60" s="194" t="s">
        <v>16</v>
      </c>
      <c r="C60" s="198"/>
      <c r="D60" s="195"/>
      <c r="E60" s="140"/>
      <c r="F60" s="136"/>
      <c r="G60" s="136"/>
    </row>
    <row r="61" spans="1:7" s="139" customFormat="1" ht="24" customHeight="1">
      <c r="A61" s="136"/>
      <c r="B61" s="136"/>
      <c r="C61" s="194" t="s">
        <v>356</v>
      </c>
      <c r="D61" s="192"/>
      <c r="E61" s="137">
        <v>1885583</v>
      </c>
      <c r="F61" s="138"/>
      <c r="G61" s="138">
        <f>E61+F61</f>
        <v>1885583</v>
      </c>
    </row>
    <row r="62" spans="1:7" s="139" customFormat="1" ht="12" customHeight="1">
      <c r="A62" s="199"/>
      <c r="B62" s="200"/>
      <c r="C62" s="200"/>
      <c r="D62" s="200"/>
      <c r="E62" s="200"/>
      <c r="F62" s="142"/>
      <c r="G62" s="142"/>
    </row>
    <row r="63" spans="1:7" s="139" customFormat="1" ht="17.25" customHeight="1">
      <c r="A63" s="136">
        <v>3</v>
      </c>
      <c r="B63" s="140" t="s">
        <v>357</v>
      </c>
      <c r="C63" s="143"/>
      <c r="D63" s="143"/>
      <c r="E63" s="143"/>
      <c r="F63" s="144"/>
      <c r="G63" s="145"/>
    </row>
    <row r="64" spans="1:7" s="139" customFormat="1" ht="26.25" customHeight="1">
      <c r="A64" s="136"/>
      <c r="B64" s="146" t="s">
        <v>358</v>
      </c>
      <c r="C64" s="201" t="s">
        <v>359</v>
      </c>
      <c r="D64" s="202"/>
      <c r="E64" s="147" t="s">
        <v>6</v>
      </c>
      <c r="F64" s="147" t="s">
        <v>360</v>
      </c>
      <c r="G64" s="147" t="s">
        <v>361</v>
      </c>
    </row>
    <row r="65" spans="1:7" s="139" customFormat="1" ht="25.5" customHeight="1" hidden="1">
      <c r="A65" s="136"/>
      <c r="B65" s="148" t="s">
        <v>232</v>
      </c>
      <c r="C65" s="203" t="s">
        <v>362</v>
      </c>
      <c r="D65" s="204"/>
      <c r="E65" s="138">
        <v>26140</v>
      </c>
      <c r="F65" s="138"/>
      <c r="G65" s="138">
        <f>E65+F65</f>
        <v>26140</v>
      </c>
    </row>
    <row r="66" spans="1:7" s="139" customFormat="1" ht="25.5" customHeight="1">
      <c r="A66" s="136"/>
      <c r="B66" s="148" t="s">
        <v>232</v>
      </c>
      <c r="C66" s="203" t="s">
        <v>392</v>
      </c>
      <c r="D66" s="214"/>
      <c r="E66" s="138"/>
      <c r="F66" s="138">
        <v>25000</v>
      </c>
      <c r="G66" s="138">
        <v>25000</v>
      </c>
    </row>
    <row r="67" spans="1:7" s="139" customFormat="1" ht="15" customHeight="1" hidden="1">
      <c r="A67" s="136"/>
      <c r="B67" s="148" t="s">
        <v>255</v>
      </c>
      <c r="C67" s="203" t="s">
        <v>363</v>
      </c>
      <c r="D67" s="204"/>
      <c r="E67" s="138">
        <v>26330</v>
      </c>
      <c r="F67" s="138"/>
      <c r="G67" s="138">
        <f aca="true" t="shared" si="1" ref="G67:G95">E67+F67</f>
        <v>26330</v>
      </c>
    </row>
    <row r="68" spans="1:7" s="139" customFormat="1" ht="24.75" customHeight="1" hidden="1">
      <c r="A68" s="136"/>
      <c r="B68" s="148" t="s">
        <v>255</v>
      </c>
      <c r="C68" s="203" t="s">
        <v>364</v>
      </c>
      <c r="D68" s="204"/>
      <c r="E68" s="138">
        <v>32100</v>
      </c>
      <c r="F68" s="138"/>
      <c r="G68" s="138">
        <f t="shared" si="1"/>
        <v>32100</v>
      </c>
    </row>
    <row r="69" spans="1:7" s="139" customFormat="1" ht="17.25" customHeight="1">
      <c r="A69" s="136"/>
      <c r="B69" s="149">
        <v>60016</v>
      </c>
      <c r="C69" s="205" t="s">
        <v>365</v>
      </c>
      <c r="D69" s="206"/>
      <c r="E69" s="150">
        <v>435000</v>
      </c>
      <c r="F69" s="138">
        <v>-30000</v>
      </c>
      <c r="G69" s="138">
        <f t="shared" si="1"/>
        <v>405000</v>
      </c>
    </row>
    <row r="70" spans="1:7" s="139" customFormat="1" ht="26.25" customHeight="1" hidden="1">
      <c r="A70" s="136"/>
      <c r="B70" s="149">
        <v>60016</v>
      </c>
      <c r="C70" s="203" t="s">
        <v>366</v>
      </c>
      <c r="D70" s="207"/>
      <c r="E70" s="150">
        <v>300000</v>
      </c>
      <c r="F70" s="138"/>
      <c r="G70" s="138">
        <f t="shared" si="1"/>
        <v>300000</v>
      </c>
    </row>
    <row r="71" spans="1:7" s="139" customFormat="1" ht="13.5" customHeight="1" hidden="1">
      <c r="A71" s="136"/>
      <c r="B71" s="151">
        <v>60016</v>
      </c>
      <c r="C71" s="194" t="s">
        <v>367</v>
      </c>
      <c r="D71" s="195"/>
      <c r="E71" s="138">
        <v>215650</v>
      </c>
      <c r="F71" s="138"/>
      <c r="G71" s="138">
        <f t="shared" si="1"/>
        <v>215650</v>
      </c>
    </row>
    <row r="72" spans="1:7" s="139" customFormat="1" ht="13.5" customHeight="1" hidden="1">
      <c r="A72" s="136"/>
      <c r="B72" s="151">
        <v>60016</v>
      </c>
      <c r="C72" s="194" t="s">
        <v>368</v>
      </c>
      <c r="D72" s="195"/>
      <c r="E72" s="138">
        <v>6599</v>
      </c>
      <c r="F72" s="138"/>
      <c r="G72" s="138">
        <f t="shared" si="1"/>
        <v>6599</v>
      </c>
    </row>
    <row r="73" spans="1:7" s="139" customFormat="1" ht="19.5" customHeight="1" hidden="1">
      <c r="A73" s="136"/>
      <c r="B73" s="151">
        <v>60016</v>
      </c>
      <c r="C73" s="194" t="s">
        <v>369</v>
      </c>
      <c r="D73" s="195"/>
      <c r="E73" s="138">
        <v>5828</v>
      </c>
      <c r="F73" s="138"/>
      <c r="G73" s="138">
        <f t="shared" si="1"/>
        <v>5828</v>
      </c>
    </row>
    <row r="74" spans="1:7" s="139" customFormat="1" ht="13.5" customHeight="1" hidden="1">
      <c r="A74" s="136"/>
      <c r="B74" s="151">
        <v>60016</v>
      </c>
      <c r="C74" s="194" t="s">
        <v>370</v>
      </c>
      <c r="D74" s="208"/>
      <c r="E74" s="138">
        <v>18450</v>
      </c>
      <c r="F74" s="138"/>
      <c r="G74" s="138">
        <v>18450</v>
      </c>
    </row>
    <row r="75" spans="1:7" s="139" customFormat="1" ht="13.5" customHeight="1" hidden="1">
      <c r="A75" s="136"/>
      <c r="B75" s="151">
        <v>60016</v>
      </c>
      <c r="C75" s="194" t="s">
        <v>371</v>
      </c>
      <c r="D75" s="209"/>
      <c r="E75" s="138">
        <v>7650</v>
      </c>
      <c r="F75" s="138"/>
      <c r="G75" s="138">
        <f>E75+F75</f>
        <v>7650</v>
      </c>
    </row>
    <row r="76" spans="1:7" s="139" customFormat="1" ht="13.5" customHeight="1">
      <c r="A76" s="136"/>
      <c r="B76" s="151">
        <v>60016</v>
      </c>
      <c r="C76" s="194" t="s">
        <v>391</v>
      </c>
      <c r="D76" s="209"/>
      <c r="E76" s="138"/>
      <c r="F76" s="138">
        <v>5000</v>
      </c>
      <c r="G76" s="138">
        <v>5000</v>
      </c>
    </row>
    <row r="77" spans="1:7" s="139" customFormat="1" ht="16.5" customHeight="1" hidden="1">
      <c r="A77" s="136"/>
      <c r="B77" s="151">
        <v>70005</v>
      </c>
      <c r="C77" s="194" t="s">
        <v>372</v>
      </c>
      <c r="D77" s="195"/>
      <c r="E77" s="138">
        <v>3700</v>
      </c>
      <c r="F77" s="138"/>
      <c r="G77" s="138">
        <f t="shared" si="1"/>
        <v>3700</v>
      </c>
    </row>
    <row r="78" spans="1:7" s="139" customFormat="1" ht="17.25" customHeight="1" hidden="1">
      <c r="A78" s="136"/>
      <c r="B78" s="152">
        <v>71095</v>
      </c>
      <c r="C78" s="210" t="s">
        <v>373</v>
      </c>
      <c r="D78" s="211"/>
      <c r="E78" s="138">
        <v>29384</v>
      </c>
      <c r="F78" s="138"/>
      <c r="G78" s="138">
        <f t="shared" si="1"/>
        <v>29384</v>
      </c>
    </row>
    <row r="79" spans="1:7" s="139" customFormat="1" ht="22.5" customHeight="1" hidden="1">
      <c r="A79" s="136"/>
      <c r="B79" s="151">
        <v>71095</v>
      </c>
      <c r="C79" s="194" t="s">
        <v>374</v>
      </c>
      <c r="D79" s="195"/>
      <c r="E79" s="138">
        <v>932416</v>
      </c>
      <c r="F79" s="138"/>
      <c r="G79" s="138">
        <f t="shared" si="1"/>
        <v>932416</v>
      </c>
    </row>
    <row r="80" spans="1:7" s="139" customFormat="1" ht="17.25" customHeight="1" hidden="1">
      <c r="A80" s="136"/>
      <c r="B80" s="151">
        <v>75023</v>
      </c>
      <c r="C80" s="194" t="s">
        <v>375</v>
      </c>
      <c r="D80" s="195"/>
      <c r="E80" s="138">
        <v>20500</v>
      </c>
      <c r="F80" s="138"/>
      <c r="G80" s="138">
        <f t="shared" si="1"/>
        <v>20500</v>
      </c>
    </row>
    <row r="81" spans="1:7" s="139" customFormat="1" ht="25.5" customHeight="1" hidden="1">
      <c r="A81" s="136"/>
      <c r="B81" s="151">
        <v>75412</v>
      </c>
      <c r="C81" s="194" t="s">
        <v>376</v>
      </c>
      <c r="D81" s="195"/>
      <c r="E81" s="138">
        <v>15000</v>
      </c>
      <c r="F81" s="138"/>
      <c r="G81" s="138">
        <f t="shared" si="1"/>
        <v>15000</v>
      </c>
    </row>
    <row r="82" spans="1:7" s="139" customFormat="1" ht="17.25" customHeight="1" hidden="1">
      <c r="A82" s="136"/>
      <c r="B82" s="151">
        <v>80101</v>
      </c>
      <c r="C82" s="194" t="s">
        <v>377</v>
      </c>
      <c r="D82" s="195"/>
      <c r="E82" s="138">
        <v>252000</v>
      </c>
      <c r="F82" s="138"/>
      <c r="G82" s="138">
        <f t="shared" si="1"/>
        <v>252000</v>
      </c>
    </row>
    <row r="83" spans="1:7" s="139" customFormat="1" ht="15.75" customHeight="1" hidden="1">
      <c r="A83" s="136"/>
      <c r="B83" s="151">
        <v>80101</v>
      </c>
      <c r="C83" s="194" t="s">
        <v>378</v>
      </c>
      <c r="D83" s="212"/>
      <c r="E83" s="138">
        <v>12000</v>
      </c>
      <c r="F83" s="138"/>
      <c r="G83" s="138">
        <f t="shared" si="1"/>
        <v>12000</v>
      </c>
    </row>
    <row r="84" spans="1:7" s="139" customFormat="1" ht="17.25" customHeight="1" hidden="1">
      <c r="A84" s="136"/>
      <c r="B84" s="151">
        <v>80148</v>
      </c>
      <c r="C84" s="194" t="s">
        <v>379</v>
      </c>
      <c r="D84" s="208"/>
      <c r="E84" s="138">
        <v>5500</v>
      </c>
      <c r="F84" s="138"/>
      <c r="G84" s="138">
        <f>E84+F84</f>
        <v>5500</v>
      </c>
    </row>
    <row r="85" spans="1:7" s="139" customFormat="1" ht="15.75" customHeight="1" hidden="1">
      <c r="A85" s="136"/>
      <c r="B85" s="151">
        <v>90004</v>
      </c>
      <c r="C85" s="194" t="s">
        <v>380</v>
      </c>
      <c r="D85" s="195"/>
      <c r="E85" s="138">
        <v>23000</v>
      </c>
      <c r="F85" s="138"/>
      <c r="G85" s="138">
        <f t="shared" si="1"/>
        <v>23000</v>
      </c>
    </row>
    <row r="86" spans="1:7" s="139" customFormat="1" ht="16.5" customHeight="1" hidden="1">
      <c r="A86" s="136"/>
      <c r="B86" s="151">
        <v>90013</v>
      </c>
      <c r="C86" s="194" t="s">
        <v>381</v>
      </c>
      <c r="D86" s="195"/>
      <c r="E86" s="138">
        <v>42469</v>
      </c>
      <c r="F86" s="138"/>
      <c r="G86" s="138">
        <f t="shared" si="1"/>
        <v>42469</v>
      </c>
    </row>
    <row r="87" spans="1:7" s="139" customFormat="1" ht="13.5" customHeight="1" hidden="1">
      <c r="A87" s="136"/>
      <c r="B87" s="151">
        <v>90017</v>
      </c>
      <c r="C87" s="194" t="s">
        <v>382</v>
      </c>
      <c r="D87" s="195"/>
      <c r="E87" s="138">
        <v>50000</v>
      </c>
      <c r="F87" s="138"/>
      <c r="G87" s="138">
        <f t="shared" si="1"/>
        <v>50000</v>
      </c>
    </row>
    <row r="88" spans="1:7" s="139" customFormat="1" ht="15.75" customHeight="1" hidden="1">
      <c r="A88" s="136"/>
      <c r="B88" s="151">
        <v>90017</v>
      </c>
      <c r="C88" s="194" t="s">
        <v>383</v>
      </c>
      <c r="D88" s="209"/>
      <c r="E88" s="138">
        <v>35000</v>
      </c>
      <c r="F88" s="138"/>
      <c r="G88" s="138">
        <f t="shared" si="1"/>
        <v>35000</v>
      </c>
    </row>
    <row r="89" spans="1:7" s="139" customFormat="1" ht="29.25" customHeight="1" hidden="1">
      <c r="A89" s="136"/>
      <c r="B89" s="151">
        <v>92114</v>
      </c>
      <c r="C89" s="194" t="s">
        <v>384</v>
      </c>
      <c r="D89" s="195"/>
      <c r="E89" s="138">
        <v>392706</v>
      </c>
      <c r="F89" s="138"/>
      <c r="G89" s="138">
        <f t="shared" si="1"/>
        <v>392706</v>
      </c>
    </row>
    <row r="90" spans="1:7" s="139" customFormat="1" ht="24" customHeight="1" hidden="1">
      <c r="A90" s="136"/>
      <c r="B90" s="151">
        <v>92195</v>
      </c>
      <c r="C90" s="194" t="s">
        <v>385</v>
      </c>
      <c r="D90" s="195"/>
      <c r="E90" s="138">
        <v>1389014</v>
      </c>
      <c r="F90" s="138"/>
      <c r="G90" s="138">
        <f t="shared" si="1"/>
        <v>1389014</v>
      </c>
    </row>
    <row r="91" spans="1:7" s="139" customFormat="1" ht="19.5" customHeight="1" hidden="1">
      <c r="A91" s="136"/>
      <c r="B91" s="151">
        <v>92695</v>
      </c>
      <c r="C91" s="194" t="s">
        <v>386</v>
      </c>
      <c r="D91" s="212"/>
      <c r="E91" s="138">
        <v>259000</v>
      </c>
      <c r="F91" s="138"/>
      <c r="G91" s="138">
        <f t="shared" si="1"/>
        <v>259000</v>
      </c>
    </row>
    <row r="92" spans="1:7" s="139" customFormat="1" ht="13.5" customHeight="1" hidden="1">
      <c r="A92" s="136"/>
      <c r="B92" s="151">
        <v>92695</v>
      </c>
      <c r="C92" s="194" t="s">
        <v>387</v>
      </c>
      <c r="D92" s="212"/>
      <c r="E92" s="138">
        <v>52500</v>
      </c>
      <c r="F92" s="138"/>
      <c r="G92" s="138">
        <f t="shared" si="1"/>
        <v>52500</v>
      </c>
    </row>
    <row r="93" spans="1:256" ht="20.25" customHeight="1" hidden="1">
      <c r="A93" s="136"/>
      <c r="B93" s="151">
        <v>92695</v>
      </c>
      <c r="C93" s="194" t="s">
        <v>388</v>
      </c>
      <c r="D93" s="212"/>
      <c r="E93" s="138">
        <v>53470</v>
      </c>
      <c r="F93" s="138"/>
      <c r="G93" s="138">
        <f t="shared" si="1"/>
        <v>53470</v>
      </c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</row>
    <row r="94" spans="1:256" ht="15.75" customHeight="1" hidden="1">
      <c r="A94" s="136"/>
      <c r="B94" s="151">
        <v>92695</v>
      </c>
      <c r="C94" s="194" t="s">
        <v>389</v>
      </c>
      <c r="D94" s="195"/>
      <c r="E94" s="138">
        <v>10144</v>
      </c>
      <c r="F94" s="138"/>
      <c r="G94" s="138">
        <f t="shared" si="1"/>
        <v>10144</v>
      </c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</row>
    <row r="95" spans="1:256" ht="35.25" customHeight="1" hidden="1">
      <c r="A95" s="136"/>
      <c r="B95" s="151">
        <v>92695</v>
      </c>
      <c r="C95" s="194" t="s">
        <v>390</v>
      </c>
      <c r="D95" s="195"/>
      <c r="E95" s="138">
        <v>121330</v>
      </c>
      <c r="F95" s="138"/>
      <c r="G95" s="138">
        <f t="shared" si="1"/>
        <v>121330</v>
      </c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</row>
    <row r="96" spans="1:256" ht="18.75" customHeight="1">
      <c r="A96" s="153"/>
      <c r="B96" s="213" t="s">
        <v>17</v>
      </c>
      <c r="C96" s="213"/>
      <c r="D96" s="192"/>
      <c r="E96" s="154">
        <f>SUM(E65:E95)</f>
        <v>4772880</v>
      </c>
      <c r="F96" s="154">
        <f>SUM(F65:F95)</f>
        <v>0</v>
      </c>
      <c r="G96" s="154">
        <f>SUM(G65:G95)</f>
        <v>4772880</v>
      </c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</row>
    <row r="99" spans="1:6" ht="15">
      <c r="A99" s="21"/>
      <c r="B99" s="21"/>
      <c r="C99" s="21"/>
      <c r="D99" s="19" t="s">
        <v>393</v>
      </c>
      <c r="E99" s="133"/>
      <c r="F99" s="133"/>
    </row>
    <row r="100" spans="1:6" ht="15">
      <c r="A100" s="21"/>
      <c r="B100" s="21"/>
      <c r="C100" s="21"/>
      <c r="D100" s="19"/>
      <c r="E100" s="133"/>
      <c r="F100" s="133"/>
    </row>
    <row r="101" spans="4:6" ht="15">
      <c r="D101" s="19" t="s">
        <v>394</v>
      </c>
      <c r="E101" s="134"/>
      <c r="F101" s="134"/>
    </row>
  </sheetData>
  <sheetProtection/>
  <mergeCells count="52">
    <mergeCell ref="C95:D95"/>
    <mergeCell ref="B96:D96"/>
    <mergeCell ref="C76:D76"/>
    <mergeCell ref="C66:D66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0:D70"/>
    <mergeCell ref="C71:D71"/>
    <mergeCell ref="C72:D72"/>
    <mergeCell ref="C73:D73"/>
    <mergeCell ref="C74:D74"/>
    <mergeCell ref="C75:D75"/>
    <mergeCell ref="A62:E62"/>
    <mergeCell ref="C64:D64"/>
    <mergeCell ref="C65:D65"/>
    <mergeCell ref="C67:D67"/>
    <mergeCell ref="C68:D68"/>
    <mergeCell ref="C69:D69"/>
    <mergeCell ref="C56:D56"/>
    <mergeCell ref="C57:D57"/>
    <mergeCell ref="A58:E58"/>
    <mergeCell ref="B59:D59"/>
    <mergeCell ref="B60:D60"/>
    <mergeCell ref="C61:D61"/>
    <mergeCell ref="B50:D50"/>
    <mergeCell ref="C51:D51"/>
    <mergeCell ref="C52:D52"/>
    <mergeCell ref="C53:D53"/>
    <mergeCell ref="C54:D54"/>
    <mergeCell ref="C55:D55"/>
    <mergeCell ref="A45:C45"/>
    <mergeCell ref="D45:G45"/>
    <mergeCell ref="A46:D46"/>
    <mergeCell ref="A6:G6"/>
    <mergeCell ref="A7:G7"/>
    <mergeCell ref="B49:D49"/>
  </mergeCells>
  <printOptions/>
  <pageMargins left="0.7" right="0.41" top="0.53" bottom="0.5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5" sqref="J5"/>
    </sheetView>
  </sheetViews>
  <sheetFormatPr defaultColWidth="5.140625" defaultRowHeight="15"/>
  <cols>
    <col min="1" max="1" width="5.8515625" style="0" customWidth="1"/>
    <col min="2" max="3" width="6.8515625" style="0" customWidth="1"/>
    <col min="4" max="4" width="39.7109375" style="0" customWidth="1"/>
    <col min="5" max="5" width="12.00390625" style="0" customWidth="1"/>
    <col min="6" max="6" width="12.140625" style="0" customWidth="1"/>
    <col min="7" max="8" width="5.140625" style="0" customWidth="1"/>
    <col min="9" max="9" width="16.140625" style="0" customWidth="1"/>
  </cols>
  <sheetData>
    <row r="1" spans="1:6" ht="15">
      <c r="A1" s="21"/>
      <c r="B1" s="21"/>
      <c r="C1" s="21"/>
      <c r="D1" s="156" t="s">
        <v>396</v>
      </c>
      <c r="E1" s="163"/>
      <c r="F1" s="163"/>
    </row>
    <row r="2" spans="1:6" ht="15">
      <c r="A2" s="21"/>
      <c r="B2" s="21"/>
      <c r="C2" s="21"/>
      <c r="D2" s="156" t="s">
        <v>416</v>
      </c>
      <c r="E2" s="163"/>
      <c r="F2" s="163"/>
    </row>
    <row r="3" spans="1:6" ht="15">
      <c r="A3" s="21"/>
      <c r="B3" s="21"/>
      <c r="C3" s="21"/>
      <c r="D3" s="156" t="s">
        <v>397</v>
      </c>
      <c r="E3" s="163"/>
      <c r="F3" s="163"/>
    </row>
    <row r="4" spans="1:6" ht="15">
      <c r="A4" s="21"/>
      <c r="B4" s="21"/>
      <c r="C4" s="21"/>
      <c r="D4" s="156" t="s">
        <v>398</v>
      </c>
      <c r="E4" s="163"/>
      <c r="F4" s="163"/>
    </row>
    <row r="5" spans="1:6" ht="30.75" customHeight="1">
      <c r="A5" s="21"/>
      <c r="B5" s="21"/>
      <c r="C5" s="21"/>
      <c r="D5" s="21"/>
      <c r="E5" s="21"/>
      <c r="F5" s="21"/>
    </row>
    <row r="6" spans="1:6" ht="32.25" customHeight="1">
      <c r="A6" s="183" t="s">
        <v>32</v>
      </c>
      <c r="B6" s="183"/>
      <c r="C6" s="183"/>
      <c r="D6" s="183"/>
      <c r="E6" s="183"/>
      <c r="F6" s="183"/>
    </row>
    <row r="7" spans="1:6" s="18" customFormat="1" ht="15" customHeight="1">
      <c r="A7" s="215" t="s">
        <v>31</v>
      </c>
      <c r="B7" s="215"/>
      <c r="C7" s="215"/>
      <c r="D7" s="215"/>
      <c r="E7" s="215"/>
      <c r="F7" s="215"/>
    </row>
    <row r="8" spans="1:6" ht="19.5" customHeight="1">
      <c r="A8" s="21"/>
      <c r="B8" s="21"/>
      <c r="C8" s="21"/>
      <c r="D8" s="21"/>
      <c r="E8" s="21"/>
      <c r="F8" s="21"/>
    </row>
    <row r="9" spans="1:6" ht="25.5" customHeight="1">
      <c r="A9" s="22" t="s">
        <v>4</v>
      </c>
      <c r="B9" s="23" t="s">
        <v>19</v>
      </c>
      <c r="C9" s="23" t="s">
        <v>5</v>
      </c>
      <c r="D9" s="22" t="s">
        <v>20</v>
      </c>
      <c r="E9" s="22" t="s">
        <v>12</v>
      </c>
      <c r="F9" s="22" t="s">
        <v>13</v>
      </c>
    </row>
    <row r="10" spans="1:6" s="11" customFormat="1" ht="24" customHeight="1">
      <c r="A10" s="28">
        <v>600</v>
      </c>
      <c r="B10" s="30"/>
      <c r="C10" s="28"/>
      <c r="D10" s="28" t="s">
        <v>21</v>
      </c>
      <c r="E10" s="29"/>
      <c r="F10" s="29">
        <f>F11</f>
        <v>58464</v>
      </c>
    </row>
    <row r="11" spans="1:15" ht="15">
      <c r="A11" s="64"/>
      <c r="B11" s="64">
        <v>60004</v>
      </c>
      <c r="C11" s="64"/>
      <c r="D11" s="64" t="s">
        <v>22</v>
      </c>
      <c r="E11" s="65"/>
      <c r="F11" s="65">
        <v>58464</v>
      </c>
      <c r="O11" s="20"/>
    </row>
    <row r="12" spans="1:11" ht="33.75">
      <c r="A12" s="64"/>
      <c r="B12" s="64"/>
      <c r="C12" s="64">
        <v>2310</v>
      </c>
      <c r="D12" s="66" t="s">
        <v>23</v>
      </c>
      <c r="E12" s="65"/>
      <c r="F12" s="97" t="s">
        <v>111</v>
      </c>
      <c r="I12" s="16"/>
      <c r="J12" s="16"/>
      <c r="K12" s="17"/>
    </row>
    <row r="13" spans="1:6" s="11" customFormat="1" ht="24" customHeight="1">
      <c r="A13" s="28">
        <v>801</v>
      </c>
      <c r="B13" s="28"/>
      <c r="C13" s="28"/>
      <c r="D13" s="28" t="s">
        <v>24</v>
      </c>
      <c r="E13" s="29">
        <f>E14+E16+E19</f>
        <v>155000</v>
      </c>
      <c r="F13" s="29">
        <f>F14+F16+F19</f>
        <v>372000</v>
      </c>
    </row>
    <row r="14" spans="1:6" s="11" customFormat="1" ht="12.75">
      <c r="A14" s="28"/>
      <c r="B14" s="67">
        <v>80103</v>
      </c>
      <c r="C14" s="67"/>
      <c r="D14" s="67" t="s">
        <v>25</v>
      </c>
      <c r="E14" s="68"/>
      <c r="F14" s="68">
        <v>6000</v>
      </c>
    </row>
    <row r="15" spans="1:6" s="11" customFormat="1" ht="37.5" customHeight="1">
      <c r="A15" s="28"/>
      <c r="B15" s="67"/>
      <c r="C15" s="67">
        <v>2310</v>
      </c>
      <c r="D15" s="66" t="s">
        <v>26</v>
      </c>
      <c r="E15" s="68"/>
      <c r="F15" s="98" t="s">
        <v>112</v>
      </c>
    </row>
    <row r="16" spans="1:6" ht="15">
      <c r="A16" s="64"/>
      <c r="B16" s="64">
        <v>80104</v>
      </c>
      <c r="C16" s="64"/>
      <c r="D16" s="64" t="s">
        <v>27</v>
      </c>
      <c r="E16" s="100" t="str">
        <f>E17</f>
        <v>155 000,00</v>
      </c>
      <c r="F16" s="65">
        <v>344000</v>
      </c>
    </row>
    <row r="17" spans="1:6" ht="36.75" customHeight="1">
      <c r="A17" s="64"/>
      <c r="B17" s="64"/>
      <c r="C17" s="64">
        <v>2310</v>
      </c>
      <c r="D17" s="66" t="s">
        <v>26</v>
      </c>
      <c r="E17" s="97" t="s">
        <v>108</v>
      </c>
      <c r="F17" s="97" t="s">
        <v>113</v>
      </c>
    </row>
    <row r="18" spans="1:6" ht="25.5" customHeight="1">
      <c r="A18" s="64"/>
      <c r="B18" s="64"/>
      <c r="C18" s="64">
        <v>4010</v>
      </c>
      <c r="D18" s="66" t="s">
        <v>28</v>
      </c>
      <c r="E18" s="69"/>
      <c r="F18" s="99">
        <v>155000</v>
      </c>
    </row>
    <row r="19" spans="1:6" ht="15">
      <c r="A19" s="64"/>
      <c r="B19" s="64">
        <v>80105</v>
      </c>
      <c r="C19" s="64"/>
      <c r="D19" s="64" t="s">
        <v>29</v>
      </c>
      <c r="E19" s="65"/>
      <c r="F19" s="65">
        <f>F20</f>
        <v>22000</v>
      </c>
    </row>
    <row r="20" spans="1:6" ht="28.5" customHeight="1">
      <c r="A20" s="64"/>
      <c r="B20" s="64"/>
      <c r="C20" s="64">
        <v>2310</v>
      </c>
      <c r="D20" s="66" t="s">
        <v>30</v>
      </c>
      <c r="E20" s="65"/>
      <c r="F20" s="65">
        <v>22000</v>
      </c>
    </row>
    <row r="21" spans="1:6" ht="24" customHeight="1">
      <c r="A21" s="25">
        <v>900</v>
      </c>
      <c r="B21" s="25"/>
      <c r="C21" s="25"/>
      <c r="D21" s="26" t="s">
        <v>14</v>
      </c>
      <c r="E21" s="27"/>
      <c r="F21" s="27">
        <v>15000</v>
      </c>
    </row>
    <row r="22" spans="1:6" ht="15">
      <c r="A22" s="64"/>
      <c r="B22" s="64">
        <v>90002</v>
      </c>
      <c r="C22" s="64"/>
      <c r="D22" s="66" t="s">
        <v>15</v>
      </c>
      <c r="E22" s="65"/>
      <c r="F22" s="65">
        <v>15000</v>
      </c>
    </row>
    <row r="23" spans="1:6" ht="15">
      <c r="A23" s="64"/>
      <c r="B23" s="64"/>
      <c r="C23" s="64">
        <v>2320</v>
      </c>
      <c r="D23" s="66" t="s">
        <v>33</v>
      </c>
      <c r="E23" s="65"/>
      <c r="F23" s="70" t="s">
        <v>92</v>
      </c>
    </row>
    <row r="24" spans="1:6" s="11" customFormat="1" ht="12.75">
      <c r="A24" s="28"/>
      <c r="B24" s="28"/>
      <c r="C24" s="28"/>
      <c r="D24" s="28" t="s">
        <v>6</v>
      </c>
      <c r="E24" s="29">
        <f>E13</f>
        <v>155000</v>
      </c>
      <c r="F24" s="29">
        <v>427400</v>
      </c>
    </row>
    <row r="25" spans="1:6" ht="15">
      <c r="A25" s="64"/>
      <c r="B25" s="64"/>
      <c r="C25" s="64"/>
      <c r="D25" s="71" t="s">
        <v>11</v>
      </c>
      <c r="E25" s="65"/>
      <c r="F25" s="65">
        <v>18064</v>
      </c>
    </row>
    <row r="26" spans="1:9" s="24" customFormat="1" ht="15">
      <c r="A26" s="25"/>
      <c r="B26" s="25"/>
      <c r="C26" s="25"/>
      <c r="D26" s="72" t="s">
        <v>34</v>
      </c>
      <c r="E26" s="27">
        <f>E24+E25</f>
        <v>155000</v>
      </c>
      <c r="F26" s="27">
        <f>F24+F25</f>
        <v>445464</v>
      </c>
      <c r="I26" s="101"/>
    </row>
    <row r="27" spans="1:6" ht="15">
      <c r="A27" s="21"/>
      <c r="B27" s="21"/>
      <c r="C27" s="21"/>
      <c r="E27" s="21"/>
      <c r="F27" s="21"/>
    </row>
    <row r="28" spans="1:6" ht="27" customHeight="1">
      <c r="A28" s="21"/>
      <c r="B28" s="21"/>
      <c r="C28" s="21"/>
      <c r="E28" s="21"/>
      <c r="F28" s="63"/>
    </row>
    <row r="29" spans="1:6" ht="15">
      <c r="A29" s="21"/>
      <c r="B29" s="21"/>
      <c r="C29" s="21"/>
      <c r="D29" s="19" t="s">
        <v>35</v>
      </c>
      <c r="E29" s="157"/>
      <c r="F29" s="21"/>
    </row>
    <row r="30" spans="1:6" ht="15">
      <c r="A30" s="21"/>
      <c r="B30" s="21"/>
      <c r="C30" s="21"/>
      <c r="D30" s="19"/>
      <c r="E30" s="157"/>
      <c r="F30" s="21"/>
    </row>
    <row r="31" spans="4:5" ht="15">
      <c r="D31" s="19" t="s">
        <v>36</v>
      </c>
      <c r="E31" s="134"/>
    </row>
  </sheetData>
  <sheetProtection/>
  <mergeCells count="2"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28125" style="0" customWidth="1"/>
    <col min="3" max="3" width="35.8515625" style="0" customWidth="1"/>
    <col min="4" max="4" width="10.140625" style="0" customWidth="1"/>
    <col min="5" max="5" width="11.140625" style="0" customWidth="1"/>
    <col min="6" max="6" width="10.8515625" style="0" customWidth="1"/>
    <col min="7" max="7" width="10.00390625" style="0" bestFit="1" customWidth="1"/>
  </cols>
  <sheetData>
    <row r="1" spans="1:6" ht="15.75">
      <c r="A1" s="158"/>
      <c r="B1" s="158"/>
      <c r="C1" s="158"/>
      <c r="D1" s="159" t="s">
        <v>61</v>
      </c>
      <c r="E1" s="158"/>
      <c r="F1" s="158"/>
    </row>
    <row r="2" spans="1:6" ht="15.75">
      <c r="A2" s="158"/>
      <c r="B2" s="158"/>
      <c r="C2" s="158"/>
      <c r="D2" s="159" t="s">
        <v>415</v>
      </c>
      <c r="E2" s="158"/>
      <c r="F2" s="158"/>
    </row>
    <row r="3" spans="1:6" ht="15.75">
      <c r="A3" s="158"/>
      <c r="B3" s="158"/>
      <c r="C3" s="158"/>
      <c r="D3" s="159" t="s">
        <v>1</v>
      </c>
      <c r="E3" s="158"/>
      <c r="F3" s="158"/>
    </row>
    <row r="4" spans="1:6" ht="15.75">
      <c r="A4" s="158"/>
      <c r="B4" s="158"/>
      <c r="C4" s="158"/>
      <c r="D4" s="159" t="s">
        <v>110</v>
      </c>
      <c r="E4" s="158"/>
      <c r="F4" s="158"/>
    </row>
    <row r="5" spans="1:6" ht="15.75">
      <c r="A5" s="158"/>
      <c r="B5" s="158"/>
      <c r="C5" s="158"/>
      <c r="D5" s="158"/>
      <c r="E5" s="158"/>
      <c r="F5" s="158"/>
    </row>
    <row r="6" spans="1:6" ht="15.75">
      <c r="A6" s="158"/>
      <c r="B6" s="158"/>
      <c r="C6" s="158"/>
      <c r="D6" s="158"/>
      <c r="E6" s="158"/>
      <c r="F6" s="158"/>
    </row>
    <row r="7" spans="1:6" ht="45" customHeight="1">
      <c r="A7" s="219" t="s">
        <v>49</v>
      </c>
      <c r="B7" s="219"/>
      <c r="C7" s="219"/>
      <c r="D7" s="219"/>
      <c r="E7" s="219"/>
      <c r="F7" s="219"/>
    </row>
    <row r="8" spans="1:6" ht="24" customHeight="1">
      <c r="A8" s="215" t="s">
        <v>50</v>
      </c>
      <c r="B8" s="215"/>
      <c r="C8" s="215"/>
      <c r="D8" s="215"/>
      <c r="E8" s="215"/>
      <c r="F8" s="215"/>
    </row>
    <row r="9" ht="27" customHeight="1"/>
    <row r="10" spans="1:6" ht="30.75" customHeight="1">
      <c r="A10" s="34" t="s">
        <v>37</v>
      </c>
      <c r="B10" s="34"/>
      <c r="C10" s="34"/>
      <c r="D10" s="220" t="s">
        <v>38</v>
      </c>
      <c r="E10" s="220"/>
      <c r="F10" s="220"/>
    </row>
    <row r="11" spans="1:6" ht="30" customHeight="1">
      <c r="A11" s="90" t="s">
        <v>4</v>
      </c>
      <c r="B11" s="90" t="s">
        <v>19</v>
      </c>
      <c r="C11" s="90" t="s">
        <v>39</v>
      </c>
      <c r="D11" s="93" t="s">
        <v>40</v>
      </c>
      <c r="E11" s="93" t="s">
        <v>41</v>
      </c>
      <c r="F11" s="93" t="s">
        <v>42</v>
      </c>
    </row>
    <row r="12" spans="1:6" ht="48" customHeight="1">
      <c r="A12" s="33">
        <v>600</v>
      </c>
      <c r="B12" s="33">
        <v>60004</v>
      </c>
      <c r="C12" s="82" t="s">
        <v>43</v>
      </c>
      <c r="D12" s="83"/>
      <c r="E12" s="83"/>
      <c r="F12" s="84" t="s">
        <v>116</v>
      </c>
    </row>
    <row r="13" spans="1:6" ht="38.25" customHeight="1">
      <c r="A13" s="33">
        <v>801</v>
      </c>
      <c r="B13" s="33">
        <v>80103</v>
      </c>
      <c r="C13" s="82" t="s">
        <v>44</v>
      </c>
      <c r="D13" s="83"/>
      <c r="E13" s="83"/>
      <c r="F13" s="84" t="s">
        <v>115</v>
      </c>
    </row>
    <row r="14" spans="1:6" ht="38.25" customHeight="1">
      <c r="A14" s="33">
        <v>801</v>
      </c>
      <c r="B14" s="33">
        <v>80104</v>
      </c>
      <c r="C14" s="82" t="s">
        <v>93</v>
      </c>
      <c r="D14" s="83"/>
      <c r="E14" s="83"/>
      <c r="F14" s="84" t="s">
        <v>114</v>
      </c>
    </row>
    <row r="15" spans="1:7" ht="15" customHeight="1">
      <c r="A15" s="33"/>
      <c r="B15" s="33"/>
      <c r="C15" s="82" t="s">
        <v>16</v>
      </c>
      <c r="D15" s="83"/>
      <c r="E15" s="83"/>
      <c r="F15" s="84"/>
      <c r="G15" s="73"/>
    </row>
    <row r="16" spans="1:7" ht="15">
      <c r="A16" s="85"/>
      <c r="B16" s="85"/>
      <c r="C16" s="82" t="s">
        <v>95</v>
      </c>
      <c r="D16" s="81"/>
      <c r="E16" s="81"/>
      <c r="F16" s="81">
        <v>110000</v>
      </c>
      <c r="G16" s="73"/>
    </row>
    <row r="17" spans="1:6" ht="15">
      <c r="A17" s="33"/>
      <c r="B17" s="33"/>
      <c r="C17" s="82" t="s">
        <v>96</v>
      </c>
      <c r="D17" s="81"/>
      <c r="E17" s="81"/>
      <c r="F17" s="81">
        <v>64000</v>
      </c>
    </row>
    <row r="18" spans="1:6" ht="15">
      <c r="A18" s="33"/>
      <c r="B18" s="33"/>
      <c r="C18" s="82" t="s">
        <v>97</v>
      </c>
      <c r="D18" s="81"/>
      <c r="E18" s="81"/>
      <c r="F18" s="81">
        <v>11000</v>
      </c>
    </row>
    <row r="19" spans="1:6" ht="15">
      <c r="A19" s="33"/>
      <c r="B19" s="33"/>
      <c r="C19" s="82" t="s">
        <v>98</v>
      </c>
      <c r="D19" s="81"/>
      <c r="E19" s="81"/>
      <c r="F19" s="81">
        <v>4000</v>
      </c>
    </row>
    <row r="20" spans="1:6" ht="35.25" customHeight="1">
      <c r="A20" s="33">
        <v>801</v>
      </c>
      <c r="B20" s="33">
        <v>80105</v>
      </c>
      <c r="C20" s="82" t="s">
        <v>94</v>
      </c>
      <c r="D20" s="81"/>
      <c r="E20" s="81"/>
      <c r="F20" s="81">
        <v>22000</v>
      </c>
    </row>
    <row r="21" spans="1:6" ht="37.5" customHeight="1">
      <c r="A21" s="33">
        <v>900</v>
      </c>
      <c r="B21" s="33">
        <v>90017</v>
      </c>
      <c r="C21" s="82" t="s">
        <v>45</v>
      </c>
      <c r="D21" s="81"/>
      <c r="E21" s="81">
        <v>994274</v>
      </c>
      <c r="F21" s="81">
        <v>85000</v>
      </c>
    </row>
    <row r="22" spans="1:6" ht="37.5" customHeight="1">
      <c r="A22" s="33">
        <v>900</v>
      </c>
      <c r="B22" s="33">
        <v>90002</v>
      </c>
      <c r="C22" s="80" t="s">
        <v>46</v>
      </c>
      <c r="D22" s="81"/>
      <c r="E22" s="81"/>
      <c r="F22" s="81">
        <v>15000</v>
      </c>
    </row>
    <row r="23" spans="1:6" ht="21.75" customHeight="1">
      <c r="A23" s="94">
        <v>921</v>
      </c>
      <c r="B23" s="94">
        <v>92114</v>
      </c>
      <c r="C23" s="223" t="s">
        <v>47</v>
      </c>
      <c r="D23" s="95">
        <v>687795</v>
      </c>
      <c r="E23" s="86"/>
      <c r="F23" s="86">
        <v>392706</v>
      </c>
    </row>
    <row r="24" spans="1:6" ht="17.25" customHeight="1">
      <c r="A24" s="33">
        <v>921</v>
      </c>
      <c r="B24" s="33">
        <v>92116</v>
      </c>
      <c r="C24" s="224"/>
      <c r="D24" s="81">
        <v>153808</v>
      </c>
      <c r="E24" s="81"/>
      <c r="F24" s="81"/>
    </row>
    <row r="25" spans="1:7" ht="26.25" customHeight="1">
      <c r="A25" s="33"/>
      <c r="B25" s="33"/>
      <c r="C25" s="87" t="s">
        <v>17</v>
      </c>
      <c r="D25" s="88">
        <f>SUM(D12:D24)</f>
        <v>841603</v>
      </c>
      <c r="E25" s="88">
        <f>SUM(E12:E24)</f>
        <v>994274</v>
      </c>
      <c r="F25" s="88">
        <v>750106</v>
      </c>
      <c r="G25" s="73"/>
    </row>
    <row r="26" spans="1:6" ht="24" customHeight="1">
      <c r="A26" s="33"/>
      <c r="B26" s="33"/>
      <c r="C26" s="89" t="s">
        <v>11</v>
      </c>
      <c r="D26" s="88"/>
      <c r="E26" s="88"/>
      <c r="F26" s="88">
        <v>18064</v>
      </c>
    </row>
    <row r="27" spans="1:6" ht="30" customHeight="1">
      <c r="A27" s="90"/>
      <c r="B27" s="90"/>
      <c r="C27" s="89" t="s">
        <v>91</v>
      </c>
      <c r="D27" s="96">
        <f>D25+D26</f>
        <v>841603</v>
      </c>
      <c r="E27" s="96">
        <f>E25+E26</f>
        <v>994274</v>
      </c>
      <c r="F27" s="96">
        <f>F25+F26</f>
        <v>768170</v>
      </c>
    </row>
    <row r="28" spans="1:6" ht="39" customHeight="1">
      <c r="A28" s="91"/>
      <c r="B28" s="91"/>
      <c r="C28" s="92" t="s">
        <v>48</v>
      </c>
      <c r="D28" s="221">
        <f>SUM(D27:F27)</f>
        <v>2604047</v>
      </c>
      <c r="E28" s="222"/>
      <c r="F28" s="222"/>
    </row>
    <row r="30" ht="13.5" customHeight="1"/>
    <row r="31" spans="1:6" ht="15">
      <c r="A31" s="74" t="s">
        <v>99</v>
      </c>
      <c r="B31" s="74"/>
      <c r="C31" s="74"/>
      <c r="D31" s="216" t="s">
        <v>38</v>
      </c>
      <c r="E31" s="216"/>
      <c r="F31" s="216"/>
    </row>
    <row r="32" spans="1:6" ht="15">
      <c r="A32" s="75" t="s">
        <v>4</v>
      </c>
      <c r="B32" s="75" t="s">
        <v>19</v>
      </c>
      <c r="C32" s="75" t="s">
        <v>39</v>
      </c>
      <c r="D32" s="31" t="s">
        <v>40</v>
      </c>
      <c r="E32" s="31" t="s">
        <v>41</v>
      </c>
      <c r="F32" s="31" t="s">
        <v>42</v>
      </c>
    </row>
    <row r="33" spans="1:6" ht="42" customHeight="1">
      <c r="A33" s="12">
        <v>801</v>
      </c>
      <c r="B33" s="12">
        <v>80101</v>
      </c>
      <c r="C33" s="15" t="s">
        <v>100</v>
      </c>
      <c r="D33" s="76" t="s">
        <v>117</v>
      </c>
      <c r="E33" s="14"/>
      <c r="F33" s="14"/>
    </row>
    <row r="34" spans="1:6" ht="39.75" customHeight="1">
      <c r="A34" s="12">
        <v>801</v>
      </c>
      <c r="B34" s="12">
        <v>80104</v>
      </c>
      <c r="C34" s="15" t="s">
        <v>101</v>
      </c>
      <c r="D34" s="76" t="s">
        <v>118</v>
      </c>
      <c r="E34" s="14"/>
      <c r="F34" s="14"/>
    </row>
    <row r="35" spans="1:7" ht="38.25" customHeight="1">
      <c r="A35" s="12">
        <v>801</v>
      </c>
      <c r="B35" s="12">
        <v>80104</v>
      </c>
      <c r="C35" s="15" t="s">
        <v>102</v>
      </c>
      <c r="D35" s="14">
        <v>192170</v>
      </c>
      <c r="E35" s="14"/>
      <c r="F35" s="14"/>
      <c r="G35" s="73"/>
    </row>
    <row r="36" spans="1:6" ht="38.25" customHeight="1">
      <c r="A36" s="12">
        <v>801</v>
      </c>
      <c r="B36" s="12">
        <v>80104</v>
      </c>
      <c r="C36" s="15" t="s">
        <v>103</v>
      </c>
      <c r="D36" s="14">
        <v>79305</v>
      </c>
      <c r="E36" s="14"/>
      <c r="F36" s="14"/>
    </row>
    <row r="37" spans="1:6" ht="29.25" customHeight="1">
      <c r="A37" s="12">
        <v>926</v>
      </c>
      <c r="B37" s="12">
        <v>92695</v>
      </c>
      <c r="C37" s="15" t="s">
        <v>104</v>
      </c>
      <c r="D37" s="14"/>
      <c r="E37" s="14"/>
      <c r="F37" s="14">
        <v>35000</v>
      </c>
    </row>
    <row r="38" spans="1:6" ht="15">
      <c r="A38" s="12"/>
      <c r="B38" s="12"/>
      <c r="C38" s="77" t="s">
        <v>17</v>
      </c>
      <c r="D38" s="13">
        <v>1579548</v>
      </c>
      <c r="E38" s="13">
        <f>SUM(E33:E36)</f>
        <v>0</v>
      </c>
      <c r="F38" s="13">
        <f>SUM(F33:F37)</f>
        <v>35000</v>
      </c>
    </row>
    <row r="39" spans="1:6" ht="15">
      <c r="A39" s="16"/>
      <c r="B39" s="16"/>
      <c r="C39" s="77" t="s">
        <v>105</v>
      </c>
      <c r="D39" s="78">
        <v>-63698</v>
      </c>
      <c r="E39" s="13"/>
      <c r="F39" s="13"/>
    </row>
    <row r="40" spans="1:6" ht="15">
      <c r="A40" s="16"/>
      <c r="B40" s="16"/>
      <c r="C40" s="77" t="s">
        <v>106</v>
      </c>
      <c r="D40" s="13">
        <f>D38+D39</f>
        <v>1515850</v>
      </c>
      <c r="E40" s="13">
        <f>E38</f>
        <v>0</v>
      </c>
      <c r="F40" s="13">
        <f>F38</f>
        <v>35000</v>
      </c>
    </row>
    <row r="41" spans="3:6" ht="15">
      <c r="C41" s="32" t="s">
        <v>107</v>
      </c>
      <c r="D41" s="217">
        <f>D40+F38</f>
        <v>1550850</v>
      </c>
      <c r="E41" s="218"/>
      <c r="F41" s="218"/>
    </row>
    <row r="42" ht="45.75" customHeight="1">
      <c r="C42" s="79"/>
    </row>
    <row r="43" spans="4:6" ht="15">
      <c r="D43" s="11" t="s">
        <v>7</v>
      </c>
      <c r="E43" s="11"/>
      <c r="F43" s="11"/>
    </row>
    <row r="44" spans="4:6" ht="15">
      <c r="D44" s="11"/>
      <c r="E44" s="11"/>
      <c r="F44" s="11"/>
    </row>
    <row r="45" spans="4:6" ht="15">
      <c r="D45" s="11" t="s">
        <v>18</v>
      </c>
      <c r="E45" s="11"/>
      <c r="F45" s="11"/>
    </row>
  </sheetData>
  <sheetProtection/>
  <mergeCells count="7">
    <mergeCell ref="D31:F31"/>
    <mergeCell ref="D41:F41"/>
    <mergeCell ref="A7:F7"/>
    <mergeCell ref="D10:F10"/>
    <mergeCell ref="D28:F28"/>
    <mergeCell ref="A8:F8"/>
    <mergeCell ref="C23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4.28125" style="102" customWidth="1"/>
    <col min="2" max="2" width="24.57421875" style="103" customWidth="1"/>
    <col min="3" max="3" width="7.7109375" style="104" customWidth="1"/>
    <col min="4" max="4" width="6.7109375" style="18" customWidth="1"/>
    <col min="5" max="5" width="5.7109375" style="18" customWidth="1"/>
    <col min="6" max="6" width="6.28125" style="18" customWidth="1"/>
    <col min="7" max="7" width="7.00390625" style="18" customWidth="1"/>
    <col min="8" max="8" width="6.00390625" style="18" customWidth="1"/>
    <col min="9" max="9" width="5.421875" style="18" customWidth="1"/>
    <col min="10" max="10" width="7.00390625" style="18" customWidth="1"/>
    <col min="11" max="11" width="6.57421875" style="18" customWidth="1"/>
    <col min="12" max="12" width="6.421875" style="18" customWidth="1"/>
    <col min="13" max="13" width="5.8515625" style="18" customWidth="1"/>
    <col min="14" max="14" width="7.57421875" style="18" customWidth="1"/>
    <col min="15" max="15" width="5.8515625" style="18" customWidth="1"/>
    <col min="16" max="16" width="6.8515625" style="18" customWidth="1"/>
    <col min="17" max="17" width="7.57421875" style="18" customWidth="1"/>
    <col min="18" max="18" width="5.8515625" style="18" customWidth="1"/>
    <col min="19" max="19" width="6.7109375" style="18" customWidth="1"/>
    <col min="20" max="247" width="9.140625" style="0" customWidth="1"/>
    <col min="248" max="248" width="4.28125" style="0" customWidth="1"/>
    <col min="249" max="249" width="24.57421875" style="0" customWidth="1"/>
    <col min="250" max="250" width="7.7109375" style="0" customWidth="1"/>
    <col min="251" max="251" width="7.00390625" style="0" customWidth="1"/>
    <col min="252" max="252" width="9.421875" style="0" customWidth="1"/>
    <col min="253" max="253" width="8.00390625" style="0" customWidth="1"/>
    <col min="254" max="255" width="7.8515625" style="0" customWidth="1"/>
  </cols>
  <sheetData>
    <row r="1" spans="2:18" ht="15">
      <c r="B1" s="135"/>
      <c r="C1" s="162"/>
      <c r="D1" s="161"/>
      <c r="E1" s="161"/>
      <c r="F1" s="161"/>
      <c r="G1" s="161"/>
      <c r="H1" s="160"/>
      <c r="I1" s="160"/>
      <c r="J1" s="161"/>
      <c r="K1" s="161"/>
      <c r="L1" s="161"/>
      <c r="M1" s="161"/>
      <c r="N1" s="160" t="s">
        <v>129</v>
      </c>
      <c r="O1" s="161"/>
      <c r="P1" s="161"/>
      <c r="Q1" s="161"/>
      <c r="R1" s="161"/>
    </row>
    <row r="2" spans="2:18" ht="15">
      <c r="B2" s="135"/>
      <c r="C2" s="162"/>
      <c r="D2" s="161"/>
      <c r="E2" s="161"/>
      <c r="F2" s="161"/>
      <c r="G2" s="161"/>
      <c r="H2" s="160"/>
      <c r="I2" s="160"/>
      <c r="J2" s="161"/>
      <c r="K2" s="161"/>
      <c r="L2" s="161"/>
      <c r="M2" s="161"/>
      <c r="N2" s="156" t="s">
        <v>415</v>
      </c>
      <c r="O2" s="161"/>
      <c r="P2" s="161"/>
      <c r="Q2" s="161"/>
      <c r="R2" s="161"/>
    </row>
    <row r="3" spans="2:18" ht="15">
      <c r="B3" s="135"/>
      <c r="C3" s="162"/>
      <c r="D3" s="161"/>
      <c r="E3" s="161"/>
      <c r="F3" s="161"/>
      <c r="G3" s="161"/>
      <c r="H3" s="160"/>
      <c r="I3" s="160"/>
      <c r="J3" s="161"/>
      <c r="K3" s="161"/>
      <c r="L3" s="161"/>
      <c r="M3" s="161"/>
      <c r="N3" s="156" t="s">
        <v>1</v>
      </c>
      <c r="O3" s="161"/>
      <c r="P3" s="161"/>
      <c r="Q3" s="161"/>
      <c r="R3" s="161"/>
    </row>
    <row r="4" spans="2:18" ht="15">
      <c r="B4" s="135"/>
      <c r="C4" s="162"/>
      <c r="D4" s="161"/>
      <c r="E4" s="161"/>
      <c r="F4" s="161"/>
      <c r="G4" s="161"/>
      <c r="H4" s="160"/>
      <c r="I4" s="160"/>
      <c r="J4" s="161"/>
      <c r="K4" s="161"/>
      <c r="L4" s="161"/>
      <c r="M4" s="161"/>
      <c r="N4" s="156" t="s">
        <v>110</v>
      </c>
      <c r="O4" s="161"/>
      <c r="P4" s="161"/>
      <c r="Q4" s="161"/>
      <c r="R4" s="161"/>
    </row>
    <row r="5" spans="2:18" ht="21.75" customHeight="1">
      <c r="B5" s="135"/>
      <c r="C5" s="162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256" s="35" customFormat="1" ht="15" customHeight="1">
      <c r="A6" s="37"/>
      <c r="B6" s="232" t="s">
        <v>51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3"/>
      <c r="N6" s="233"/>
      <c r="O6" s="233"/>
      <c r="P6" s="233"/>
      <c r="Q6" s="233"/>
      <c r="R6" s="233"/>
      <c r="S6" s="38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19" s="36" customFormat="1" ht="15" customHeight="1">
      <c r="A7" s="234" t="s">
        <v>52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6"/>
      <c r="N7" s="236"/>
      <c r="O7" s="236"/>
      <c r="P7" s="236"/>
      <c r="Q7" s="236"/>
      <c r="R7" s="236"/>
      <c r="S7" s="236"/>
    </row>
    <row r="8" ht="27.75" customHeight="1">
      <c r="Q8" s="18" t="s">
        <v>53</v>
      </c>
    </row>
    <row r="9" spans="1:19" ht="15" customHeight="1">
      <c r="A9" s="240" t="s">
        <v>54</v>
      </c>
      <c r="B9" s="241" t="s">
        <v>55</v>
      </c>
      <c r="C9" s="242" t="s">
        <v>56</v>
      </c>
      <c r="D9" s="229" t="s">
        <v>57</v>
      </c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231"/>
      <c r="P9" s="231"/>
      <c r="Q9" s="231"/>
      <c r="R9" s="231"/>
      <c r="S9" s="231"/>
    </row>
    <row r="10" spans="1:19" ht="15">
      <c r="A10" s="240"/>
      <c r="B10" s="241"/>
      <c r="C10" s="241"/>
      <c r="D10" s="105">
        <v>600</v>
      </c>
      <c r="E10" s="225">
        <v>754</v>
      </c>
      <c r="F10" s="225"/>
      <c r="G10" s="225"/>
      <c r="H10" s="237">
        <v>801</v>
      </c>
      <c r="I10" s="238"/>
      <c r="J10" s="225">
        <v>900</v>
      </c>
      <c r="K10" s="225"/>
      <c r="L10" s="225"/>
      <c r="M10" s="226">
        <v>921</v>
      </c>
      <c r="N10" s="227"/>
      <c r="O10" s="227"/>
      <c r="P10" s="228"/>
      <c r="Q10" s="225">
        <v>926</v>
      </c>
      <c r="R10" s="225"/>
      <c r="S10" s="225"/>
    </row>
    <row r="11" spans="1:19" ht="15">
      <c r="A11" s="240"/>
      <c r="B11" s="241"/>
      <c r="C11" s="241"/>
      <c r="D11" s="105">
        <v>60016</v>
      </c>
      <c r="E11" s="225">
        <v>75412</v>
      </c>
      <c r="F11" s="225"/>
      <c r="G11" s="225"/>
      <c r="H11" s="237">
        <v>80195</v>
      </c>
      <c r="I11" s="238"/>
      <c r="J11" s="225">
        <v>90003</v>
      </c>
      <c r="K11" s="225"/>
      <c r="L11" s="106">
        <v>90015</v>
      </c>
      <c r="M11" s="243">
        <v>92195</v>
      </c>
      <c r="N11" s="227"/>
      <c r="O11" s="227"/>
      <c r="P11" s="228"/>
      <c r="Q11" s="225">
        <v>92695</v>
      </c>
      <c r="R11" s="225"/>
      <c r="S11" s="225"/>
    </row>
    <row r="12" spans="1:19" ht="15">
      <c r="A12" s="240"/>
      <c r="B12" s="241"/>
      <c r="C12" s="241"/>
      <c r="D12" s="105">
        <v>6050</v>
      </c>
      <c r="E12" s="107">
        <v>4210</v>
      </c>
      <c r="F12" s="107">
        <v>4270</v>
      </c>
      <c r="G12" s="107">
        <v>6060</v>
      </c>
      <c r="H12" s="107">
        <v>4210</v>
      </c>
      <c r="I12" s="120">
        <v>4270</v>
      </c>
      <c r="J12" s="107">
        <v>4210</v>
      </c>
      <c r="K12" s="107">
        <v>4300</v>
      </c>
      <c r="L12" s="105">
        <v>4210</v>
      </c>
      <c r="M12" s="105">
        <v>4170</v>
      </c>
      <c r="N12" s="107">
        <v>4210</v>
      </c>
      <c r="O12" s="107">
        <v>4260</v>
      </c>
      <c r="P12" s="107">
        <v>4300</v>
      </c>
      <c r="Q12" s="107">
        <v>4210</v>
      </c>
      <c r="R12" s="107">
        <v>4300</v>
      </c>
      <c r="S12" s="107">
        <v>6050</v>
      </c>
    </row>
    <row r="13" spans="1:19" s="40" customFormat="1" ht="11.2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40">
        <v>11</v>
      </c>
      <c r="L13" s="40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  <c r="R13" s="39">
        <v>18</v>
      </c>
      <c r="S13" s="155">
        <v>19</v>
      </c>
    </row>
    <row r="14" spans="1:19" ht="15" customHeight="1" hidden="1">
      <c r="A14" s="239">
        <v>1</v>
      </c>
      <c r="B14" s="41" t="s">
        <v>62</v>
      </c>
      <c r="C14" s="42">
        <v>7113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5" customHeight="1" hidden="1">
      <c r="A15" s="239"/>
      <c r="B15" s="109" t="s">
        <v>63</v>
      </c>
      <c r="C15" s="108">
        <v>3704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>
        <v>1852</v>
      </c>
      <c r="O15" s="108"/>
      <c r="P15" s="108">
        <v>1852</v>
      </c>
      <c r="Q15" s="108"/>
      <c r="R15" s="108"/>
      <c r="S15" s="108"/>
    </row>
    <row r="16" spans="1:19" ht="15" customHeight="1" hidden="1">
      <c r="A16" s="239"/>
      <c r="B16" s="109" t="s">
        <v>64</v>
      </c>
      <c r="C16" s="108">
        <v>3409</v>
      </c>
      <c r="D16" s="108"/>
      <c r="E16" s="108"/>
      <c r="F16" s="108"/>
      <c r="G16" s="108"/>
      <c r="H16" s="108"/>
      <c r="I16" s="108"/>
      <c r="J16" s="108">
        <v>1750</v>
      </c>
      <c r="K16" s="108">
        <v>1659</v>
      </c>
      <c r="L16" s="108"/>
      <c r="M16" s="108"/>
      <c r="N16" s="108"/>
      <c r="O16" s="108"/>
      <c r="P16" s="108"/>
      <c r="Q16" s="108"/>
      <c r="R16" s="108"/>
      <c r="S16" s="108"/>
    </row>
    <row r="17" spans="1:19" ht="33" customHeight="1" hidden="1">
      <c r="A17" s="239">
        <v>2</v>
      </c>
      <c r="B17" s="41" t="s">
        <v>58</v>
      </c>
      <c r="C17" s="42">
        <f>C18+C19</f>
        <v>25136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15" hidden="1">
      <c r="A18" s="239"/>
      <c r="B18" s="109" t="s">
        <v>59</v>
      </c>
      <c r="C18" s="108">
        <v>4000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>
        <v>584</v>
      </c>
      <c r="N18" s="110">
        <v>1000</v>
      </c>
      <c r="O18" s="110"/>
      <c r="P18" s="110">
        <v>2416</v>
      </c>
      <c r="Q18" s="108">
        <v>0</v>
      </c>
      <c r="R18" s="108">
        <v>0</v>
      </c>
      <c r="S18" s="108"/>
    </row>
    <row r="19" spans="1:19" ht="40.5" customHeight="1" hidden="1">
      <c r="A19" s="239"/>
      <c r="B19" s="109" t="s">
        <v>60</v>
      </c>
      <c r="C19" s="108">
        <v>21136</v>
      </c>
      <c r="D19" s="108"/>
      <c r="E19" s="108">
        <v>2500</v>
      </c>
      <c r="F19" s="108"/>
      <c r="G19" s="108">
        <v>9500</v>
      </c>
      <c r="H19" s="108"/>
      <c r="I19" s="108"/>
      <c r="J19" s="108">
        <v>4350</v>
      </c>
      <c r="K19" s="108">
        <v>4786</v>
      </c>
      <c r="L19" s="108"/>
      <c r="M19" s="108"/>
      <c r="N19" s="108"/>
      <c r="O19" s="108"/>
      <c r="P19" s="108"/>
      <c r="Q19" s="108"/>
      <c r="R19" s="108"/>
      <c r="S19" s="108"/>
    </row>
    <row r="20" spans="1:19" ht="15" customHeight="1" hidden="1">
      <c r="A20" s="239">
        <v>3</v>
      </c>
      <c r="B20" s="41" t="s">
        <v>65</v>
      </c>
      <c r="C20" s="42">
        <f>C21+C22</f>
        <v>16917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</row>
    <row r="21" spans="1:19" ht="15" customHeight="1" hidden="1">
      <c r="A21" s="239"/>
      <c r="B21" s="109" t="s">
        <v>66</v>
      </c>
      <c r="C21" s="108">
        <v>4860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10">
        <v>1360</v>
      </c>
      <c r="O21" s="110"/>
      <c r="P21" s="110">
        <v>3500</v>
      </c>
      <c r="Q21" s="108"/>
      <c r="R21" s="108"/>
      <c r="S21" s="108"/>
    </row>
    <row r="22" spans="1:19" ht="24.75" customHeight="1" hidden="1">
      <c r="A22" s="239"/>
      <c r="B22" s="109" t="s">
        <v>67</v>
      </c>
      <c r="C22" s="108">
        <v>12057</v>
      </c>
      <c r="D22" s="108"/>
      <c r="E22" s="108"/>
      <c r="F22" s="108">
        <v>10657</v>
      </c>
      <c r="G22" s="108"/>
      <c r="H22" s="108"/>
      <c r="I22" s="108"/>
      <c r="J22" s="111" t="s">
        <v>68</v>
      </c>
      <c r="K22" s="112"/>
      <c r="L22" s="108"/>
      <c r="M22" s="108"/>
      <c r="N22" s="108"/>
      <c r="O22" s="108"/>
      <c r="P22" s="108"/>
      <c r="Q22" s="108"/>
      <c r="R22" s="108"/>
      <c r="S22" s="108"/>
    </row>
    <row r="23" spans="1:19" ht="15" customHeight="1" hidden="1">
      <c r="A23" s="239">
        <v>4</v>
      </c>
      <c r="B23" s="41" t="s">
        <v>69</v>
      </c>
      <c r="C23" s="42">
        <v>13599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5" customHeight="1" hidden="1">
      <c r="A24" s="239"/>
      <c r="B24" s="109" t="s">
        <v>66</v>
      </c>
      <c r="C24" s="108">
        <v>2700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>
        <v>750</v>
      </c>
      <c r="O24" s="108"/>
      <c r="P24" s="108">
        <v>1950</v>
      </c>
      <c r="Q24" s="108"/>
      <c r="R24" s="108">
        <v>0</v>
      </c>
      <c r="S24" s="108"/>
    </row>
    <row r="25" spans="1:19" ht="24.75" customHeight="1" hidden="1">
      <c r="A25" s="239"/>
      <c r="B25" s="109" t="s">
        <v>60</v>
      </c>
      <c r="C25" s="108">
        <v>10899</v>
      </c>
      <c r="D25" s="108">
        <v>6599</v>
      </c>
      <c r="E25" s="108">
        <v>3500</v>
      </c>
      <c r="F25" s="108"/>
      <c r="G25" s="108"/>
      <c r="H25" s="108"/>
      <c r="I25" s="108"/>
      <c r="J25" s="108">
        <v>800</v>
      </c>
      <c r="K25" s="108"/>
      <c r="L25" s="108"/>
      <c r="M25" s="108"/>
      <c r="N25" s="108"/>
      <c r="O25" s="108"/>
      <c r="P25" s="108"/>
      <c r="Q25" s="108"/>
      <c r="R25" s="108"/>
      <c r="S25" s="108"/>
    </row>
    <row r="26" spans="1:19" ht="15" customHeight="1" hidden="1">
      <c r="A26" s="239">
        <v>5</v>
      </c>
      <c r="B26" s="41" t="s">
        <v>70</v>
      </c>
      <c r="C26" s="42">
        <f>C27+C28</f>
        <v>11487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15" customHeight="1" hidden="1">
      <c r="A27" s="239"/>
      <c r="B27" s="109" t="s">
        <v>71</v>
      </c>
      <c r="C27" s="108">
        <v>10987</v>
      </c>
      <c r="D27" s="108"/>
      <c r="E27" s="108"/>
      <c r="F27" s="108"/>
      <c r="G27" s="108"/>
      <c r="H27" s="108">
        <v>500</v>
      </c>
      <c r="I27" s="108"/>
      <c r="J27" s="108"/>
      <c r="K27" s="108"/>
      <c r="L27" s="108"/>
      <c r="M27" s="108"/>
      <c r="N27" s="110" t="s">
        <v>119</v>
      </c>
      <c r="O27" s="108">
        <v>500</v>
      </c>
      <c r="P27" s="108">
        <v>800</v>
      </c>
      <c r="Q27" s="108"/>
      <c r="R27" s="108"/>
      <c r="S27" s="110" t="s">
        <v>120</v>
      </c>
    </row>
    <row r="28" spans="1:19" ht="24.75" customHeight="1" hidden="1">
      <c r="A28" s="239"/>
      <c r="B28" s="109" t="s">
        <v>72</v>
      </c>
      <c r="C28" s="108">
        <v>500</v>
      </c>
      <c r="D28" s="108"/>
      <c r="E28" s="108"/>
      <c r="F28" s="108">
        <v>500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5" customHeight="1">
      <c r="A29" s="239">
        <v>6</v>
      </c>
      <c r="B29" s="41" t="s">
        <v>73</v>
      </c>
      <c r="C29" s="42">
        <f>C30+C31</f>
        <v>10658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39.75" customHeight="1">
      <c r="A30" s="239"/>
      <c r="B30" s="109" t="s">
        <v>74</v>
      </c>
      <c r="C30" s="108">
        <v>5658</v>
      </c>
      <c r="D30" s="108"/>
      <c r="E30" s="108"/>
      <c r="F30" s="108"/>
      <c r="G30" s="108"/>
      <c r="H30" s="110" t="s">
        <v>130</v>
      </c>
      <c r="I30" s="111" t="s">
        <v>395</v>
      </c>
      <c r="J30" s="108"/>
      <c r="K30" s="108"/>
      <c r="L30" s="108"/>
      <c r="M30" s="108"/>
      <c r="N30" s="113" t="s">
        <v>121</v>
      </c>
      <c r="O30" s="113"/>
      <c r="P30" s="113" t="s">
        <v>131</v>
      </c>
      <c r="Q30" s="108"/>
      <c r="R30" s="108"/>
      <c r="S30" s="108"/>
    </row>
    <row r="31" spans="1:19" ht="24.75" customHeight="1">
      <c r="A31" s="239"/>
      <c r="B31" s="109" t="s">
        <v>75</v>
      </c>
      <c r="C31" s="108">
        <v>5000</v>
      </c>
      <c r="D31" s="108"/>
      <c r="E31" s="108">
        <v>1500</v>
      </c>
      <c r="F31" s="108"/>
      <c r="G31" s="108"/>
      <c r="H31" s="108"/>
      <c r="I31" s="108"/>
      <c r="J31" s="108">
        <v>1000</v>
      </c>
      <c r="K31" s="108"/>
      <c r="L31" s="108"/>
      <c r="M31" s="108"/>
      <c r="N31" s="114" t="s">
        <v>122</v>
      </c>
      <c r="O31" s="115"/>
      <c r="P31" s="111">
        <v>0</v>
      </c>
      <c r="Q31" s="108">
        <v>1500</v>
      </c>
      <c r="R31" s="108"/>
      <c r="S31" s="108"/>
    </row>
    <row r="32" spans="1:19" ht="15" customHeight="1" hidden="1">
      <c r="A32" s="240" t="s">
        <v>54</v>
      </c>
      <c r="B32" s="241" t="s">
        <v>55</v>
      </c>
      <c r="C32" s="242" t="s">
        <v>56</v>
      </c>
      <c r="D32" s="229" t="s">
        <v>57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1"/>
      <c r="O32" s="231"/>
      <c r="P32" s="231"/>
      <c r="Q32" s="231"/>
      <c r="R32" s="231"/>
      <c r="S32" s="231"/>
    </row>
    <row r="33" spans="1:19" ht="15" customHeight="1" hidden="1">
      <c r="A33" s="240"/>
      <c r="B33" s="241"/>
      <c r="C33" s="241"/>
      <c r="D33" s="105">
        <v>600</v>
      </c>
      <c r="E33" s="225">
        <v>754</v>
      </c>
      <c r="F33" s="225"/>
      <c r="G33" s="225"/>
      <c r="H33" s="105">
        <v>801</v>
      </c>
      <c r="I33" s="105"/>
      <c r="J33" s="225">
        <v>900</v>
      </c>
      <c r="K33" s="225"/>
      <c r="L33" s="225"/>
      <c r="M33" s="226">
        <v>921</v>
      </c>
      <c r="N33" s="227"/>
      <c r="O33" s="227"/>
      <c r="P33" s="228"/>
      <c r="Q33" s="225">
        <v>926</v>
      </c>
      <c r="R33" s="225"/>
      <c r="S33" s="225"/>
    </row>
    <row r="34" spans="1:19" ht="15" customHeight="1" hidden="1">
      <c r="A34" s="240"/>
      <c r="B34" s="241"/>
      <c r="C34" s="241"/>
      <c r="D34" s="105">
        <v>60016</v>
      </c>
      <c r="E34" s="225">
        <v>75412</v>
      </c>
      <c r="F34" s="225"/>
      <c r="G34" s="225"/>
      <c r="H34" s="105">
        <v>80195</v>
      </c>
      <c r="I34" s="105"/>
      <c r="J34" s="225">
        <v>90003</v>
      </c>
      <c r="K34" s="225"/>
      <c r="L34" s="106">
        <v>90015</v>
      </c>
      <c r="M34" s="243">
        <v>92195</v>
      </c>
      <c r="N34" s="227"/>
      <c r="O34" s="227"/>
      <c r="P34" s="228"/>
      <c r="Q34" s="225">
        <v>92695</v>
      </c>
      <c r="R34" s="225"/>
      <c r="S34" s="225"/>
    </row>
    <row r="35" spans="1:19" ht="15" customHeight="1" hidden="1">
      <c r="A35" s="240"/>
      <c r="B35" s="241"/>
      <c r="C35" s="241"/>
      <c r="D35" s="105">
        <v>6050</v>
      </c>
      <c r="E35" s="107">
        <v>4210</v>
      </c>
      <c r="F35" s="107">
        <v>4270</v>
      </c>
      <c r="G35" s="107">
        <v>6060</v>
      </c>
      <c r="H35" s="107">
        <v>4210</v>
      </c>
      <c r="I35" s="107"/>
      <c r="J35" s="107">
        <v>4210</v>
      </c>
      <c r="K35" s="107">
        <v>4300</v>
      </c>
      <c r="L35" s="107">
        <v>4210</v>
      </c>
      <c r="M35" s="105">
        <v>4170</v>
      </c>
      <c r="N35" s="107">
        <v>4210</v>
      </c>
      <c r="O35" s="107">
        <v>4260</v>
      </c>
      <c r="P35" s="107">
        <v>4300</v>
      </c>
      <c r="Q35" s="107">
        <v>4210</v>
      </c>
      <c r="R35" s="107">
        <v>4300</v>
      </c>
      <c r="S35" s="107">
        <v>6050</v>
      </c>
    </row>
    <row r="36" spans="1:19" s="40" customFormat="1" ht="11.25" customHeight="1" hidden="1">
      <c r="A36" s="39">
        <v>1</v>
      </c>
      <c r="B36" s="39">
        <v>2</v>
      </c>
      <c r="C36" s="39">
        <v>3</v>
      </c>
      <c r="D36" s="39">
        <v>4</v>
      </c>
      <c r="E36" s="39">
        <v>5</v>
      </c>
      <c r="F36" s="39">
        <v>6</v>
      </c>
      <c r="G36" s="39">
        <v>7</v>
      </c>
      <c r="H36" s="39">
        <v>8</v>
      </c>
      <c r="I36" s="39"/>
      <c r="J36" s="39">
        <v>9</v>
      </c>
      <c r="K36" s="39">
        <v>10</v>
      </c>
      <c r="L36" s="40">
        <v>11</v>
      </c>
      <c r="M36" s="40">
        <v>12</v>
      </c>
      <c r="N36" s="39">
        <v>13</v>
      </c>
      <c r="O36" s="39">
        <v>14</v>
      </c>
      <c r="P36" s="39">
        <v>15</v>
      </c>
      <c r="Q36" s="39">
        <v>16</v>
      </c>
      <c r="R36" s="39">
        <v>17</v>
      </c>
      <c r="S36" s="39">
        <v>18</v>
      </c>
    </row>
    <row r="37" spans="1:19" ht="15" customHeight="1" hidden="1">
      <c r="A37" s="239">
        <v>7</v>
      </c>
      <c r="B37" s="43" t="s">
        <v>76</v>
      </c>
      <c r="C37" s="42">
        <v>10733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" customHeight="1" hidden="1">
      <c r="A38" s="239"/>
      <c r="B38" s="45" t="s">
        <v>74</v>
      </c>
      <c r="C38" s="108">
        <v>10733</v>
      </c>
      <c r="D38" s="44"/>
      <c r="E38" s="44"/>
      <c r="F38" s="44">
        <v>400</v>
      </c>
      <c r="G38" s="44"/>
      <c r="H38" s="44"/>
      <c r="I38" s="44"/>
      <c r="J38" s="44"/>
      <c r="K38" s="44"/>
      <c r="L38" s="44"/>
      <c r="M38" s="44"/>
      <c r="N38" s="53" t="s">
        <v>123</v>
      </c>
      <c r="O38" s="116"/>
      <c r="P38" s="53" t="s">
        <v>124</v>
      </c>
      <c r="Q38" s="44">
        <v>3200</v>
      </c>
      <c r="R38" s="44">
        <v>2000</v>
      </c>
      <c r="S38" s="44">
        <v>0</v>
      </c>
    </row>
    <row r="39" spans="1:19" ht="15" customHeight="1" hidden="1">
      <c r="A39" s="239">
        <v>8</v>
      </c>
      <c r="B39" s="43" t="s">
        <v>77</v>
      </c>
      <c r="C39" s="42">
        <f>C40+C41</f>
        <v>14328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5" customHeight="1" hidden="1">
      <c r="A40" s="239"/>
      <c r="B40" s="45" t="s">
        <v>66</v>
      </c>
      <c r="C40" s="108">
        <v>5500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53" t="s">
        <v>125</v>
      </c>
      <c r="O40" s="116"/>
      <c r="P40" s="53" t="s">
        <v>126</v>
      </c>
      <c r="Q40" s="44"/>
      <c r="R40" s="44">
        <v>2000</v>
      </c>
      <c r="S40" s="44"/>
    </row>
    <row r="41" spans="1:19" ht="23.25" customHeight="1" hidden="1">
      <c r="A41" s="239"/>
      <c r="B41" s="45" t="s">
        <v>78</v>
      </c>
      <c r="C41" s="108">
        <v>8828</v>
      </c>
      <c r="D41" s="44">
        <v>5828</v>
      </c>
      <c r="E41" s="44"/>
      <c r="F41" s="44">
        <v>1000</v>
      </c>
      <c r="G41" s="44"/>
      <c r="H41" s="44"/>
      <c r="I41" s="44"/>
      <c r="J41" s="44">
        <v>1000</v>
      </c>
      <c r="K41" s="44"/>
      <c r="L41" s="44">
        <v>1000</v>
      </c>
      <c r="M41" s="44"/>
      <c r="N41" s="44"/>
      <c r="O41" s="44"/>
      <c r="P41" s="44"/>
      <c r="Q41" s="44"/>
      <c r="R41" s="44"/>
      <c r="S41" s="44"/>
    </row>
    <row r="42" spans="1:19" ht="15" hidden="1">
      <c r="A42" s="239">
        <v>9</v>
      </c>
      <c r="B42" s="43" t="s">
        <v>79</v>
      </c>
      <c r="C42" s="42">
        <f>C43+C44</f>
        <v>9074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1:19" ht="40.5" customHeight="1" hidden="1">
      <c r="A43" s="239"/>
      <c r="B43" s="117" t="s">
        <v>80</v>
      </c>
      <c r="C43" s="108">
        <v>8600</v>
      </c>
      <c r="D43" s="44"/>
      <c r="E43" s="44"/>
      <c r="F43" s="44">
        <v>200</v>
      </c>
      <c r="G43" s="44"/>
      <c r="H43" s="44"/>
      <c r="I43" s="44"/>
      <c r="J43" s="44">
        <v>400</v>
      </c>
      <c r="K43" s="44">
        <v>8000</v>
      </c>
      <c r="L43" s="44"/>
      <c r="M43" s="44"/>
      <c r="N43" s="44"/>
      <c r="O43" s="44"/>
      <c r="P43" s="44"/>
      <c r="Q43" s="44"/>
      <c r="R43" s="44"/>
      <c r="S43" s="44"/>
    </row>
    <row r="44" spans="1:19" ht="20.25" customHeight="1" hidden="1">
      <c r="A44" s="239"/>
      <c r="B44" s="45" t="s">
        <v>81</v>
      </c>
      <c r="C44" s="108">
        <v>474</v>
      </c>
      <c r="D44" s="44"/>
      <c r="E44" s="44"/>
      <c r="F44" s="44"/>
      <c r="G44" s="44"/>
      <c r="H44" s="44"/>
      <c r="I44" s="44"/>
      <c r="J44" s="44">
        <v>100</v>
      </c>
      <c r="K44" s="44"/>
      <c r="L44" s="44"/>
      <c r="M44" s="44"/>
      <c r="N44" s="44"/>
      <c r="O44" s="44">
        <v>374</v>
      </c>
      <c r="P44" s="44"/>
      <c r="Q44" s="44"/>
      <c r="R44" s="44"/>
      <c r="S44" s="44"/>
    </row>
    <row r="45" spans="1:19" s="40" customFormat="1" ht="12" customHeight="1" hidden="1">
      <c r="A45" s="244">
        <v>10</v>
      </c>
      <c r="B45" s="46" t="s">
        <v>82</v>
      </c>
      <c r="C45" s="42">
        <f>C46+C47</f>
        <v>12166</v>
      </c>
      <c r="D45" s="47"/>
      <c r="E45" s="47"/>
      <c r="F45" s="47"/>
      <c r="G45" s="47"/>
      <c r="H45" s="47"/>
      <c r="I45" s="47"/>
      <c r="J45" s="47"/>
      <c r="K45" s="47"/>
      <c r="L45" s="48"/>
      <c r="M45" s="48"/>
      <c r="N45" s="47"/>
      <c r="O45" s="47"/>
      <c r="P45" s="47"/>
      <c r="Q45" s="47"/>
      <c r="R45" s="49"/>
      <c r="S45" s="105"/>
    </row>
    <row r="46" spans="1:19" s="40" customFormat="1" ht="22.5" customHeight="1" hidden="1">
      <c r="A46" s="245"/>
      <c r="B46" s="50" t="s">
        <v>83</v>
      </c>
      <c r="C46" s="108">
        <v>5000</v>
      </c>
      <c r="D46" s="47"/>
      <c r="E46" s="47"/>
      <c r="F46" s="47"/>
      <c r="G46" s="51"/>
      <c r="H46" s="51">
        <v>500</v>
      </c>
      <c r="I46" s="51"/>
      <c r="J46" s="47"/>
      <c r="K46" s="47"/>
      <c r="L46" s="48"/>
      <c r="M46" s="48"/>
      <c r="N46" s="52">
        <v>2000</v>
      </c>
      <c r="O46" s="52"/>
      <c r="P46" s="52">
        <v>2500</v>
      </c>
      <c r="Q46" s="47"/>
      <c r="R46" s="49"/>
      <c r="S46" s="105"/>
    </row>
    <row r="47" spans="1:19" s="40" customFormat="1" ht="22.5" customHeight="1" hidden="1">
      <c r="A47" s="245"/>
      <c r="B47" s="50" t="s">
        <v>84</v>
      </c>
      <c r="C47" s="108">
        <v>7166</v>
      </c>
      <c r="D47" s="47"/>
      <c r="E47" s="47">
        <v>666</v>
      </c>
      <c r="F47" s="47"/>
      <c r="G47" s="51"/>
      <c r="H47" s="53"/>
      <c r="I47" s="53"/>
      <c r="J47" s="54" t="s">
        <v>85</v>
      </c>
      <c r="K47" s="47"/>
      <c r="L47" s="48"/>
      <c r="M47" s="48"/>
      <c r="N47" s="52">
        <v>3540</v>
      </c>
      <c r="O47" s="51"/>
      <c r="P47" s="54" t="s">
        <v>89</v>
      </c>
      <c r="Q47" s="47"/>
      <c r="R47" s="49"/>
      <c r="S47" s="105"/>
    </row>
    <row r="48" spans="1:19" ht="15" customHeight="1" hidden="1">
      <c r="A48" s="239">
        <v>11</v>
      </c>
      <c r="B48" s="43" t="s">
        <v>86</v>
      </c>
      <c r="C48" s="42">
        <v>25136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1:19" ht="15" customHeight="1" hidden="1">
      <c r="A49" s="239"/>
      <c r="B49" s="55" t="s">
        <v>74</v>
      </c>
      <c r="C49" s="108">
        <v>21136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>
        <v>7500</v>
      </c>
      <c r="O49" s="44"/>
      <c r="P49" s="44">
        <v>11636</v>
      </c>
      <c r="Q49" s="44"/>
      <c r="R49" s="44">
        <v>2000</v>
      </c>
      <c r="S49" s="44"/>
    </row>
    <row r="50" spans="1:19" ht="23.25" customHeight="1" hidden="1">
      <c r="A50" s="239"/>
      <c r="B50" s="56" t="s">
        <v>60</v>
      </c>
      <c r="C50" s="108">
        <v>4000</v>
      </c>
      <c r="D50" s="44"/>
      <c r="E50" s="44"/>
      <c r="F50" s="44"/>
      <c r="G50" s="44">
        <v>3000</v>
      </c>
      <c r="H50" s="44"/>
      <c r="I50" s="44"/>
      <c r="J50" s="52">
        <v>700</v>
      </c>
      <c r="K50" s="54" t="s">
        <v>90</v>
      </c>
      <c r="L50" s="44"/>
      <c r="M50" s="44"/>
      <c r="N50" s="52"/>
      <c r="O50" s="52"/>
      <c r="P50" s="57"/>
      <c r="Q50" s="44"/>
      <c r="R50" s="44"/>
      <c r="S50" s="44"/>
    </row>
    <row r="51" spans="1:19" ht="15" customHeight="1" hidden="1">
      <c r="A51" s="239">
        <v>12</v>
      </c>
      <c r="B51" s="43" t="s">
        <v>87</v>
      </c>
      <c r="C51" s="42">
        <v>12467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ht="15" customHeight="1" hidden="1">
      <c r="A52" s="239"/>
      <c r="B52" s="56" t="s">
        <v>74</v>
      </c>
      <c r="C52" s="108">
        <v>9600</v>
      </c>
      <c r="D52" s="44"/>
      <c r="E52" s="44">
        <v>600</v>
      </c>
      <c r="F52" s="44"/>
      <c r="G52" s="44"/>
      <c r="H52" s="44"/>
      <c r="I52" s="44"/>
      <c r="J52" s="44"/>
      <c r="K52" s="44"/>
      <c r="L52" s="44"/>
      <c r="M52" s="44"/>
      <c r="N52" s="53" t="s">
        <v>127</v>
      </c>
      <c r="O52" s="44"/>
      <c r="P52" s="53" t="s">
        <v>128</v>
      </c>
      <c r="Q52" s="44"/>
      <c r="R52" s="44"/>
      <c r="S52" s="44"/>
    </row>
    <row r="53" spans="1:19" ht="34.5" customHeight="1" hidden="1">
      <c r="A53" s="239"/>
      <c r="B53" s="56" t="s">
        <v>88</v>
      </c>
      <c r="C53" s="108">
        <v>2867</v>
      </c>
      <c r="D53" s="58"/>
      <c r="E53" s="58"/>
      <c r="F53" s="58">
        <v>1000</v>
      </c>
      <c r="G53" s="58"/>
      <c r="H53" s="59"/>
      <c r="I53" s="59"/>
      <c r="J53" s="60">
        <v>1867</v>
      </c>
      <c r="K53" s="60"/>
      <c r="L53" s="60"/>
      <c r="M53" s="60"/>
      <c r="N53" s="58"/>
      <c r="O53" s="58"/>
      <c r="P53" s="58"/>
      <c r="Q53" s="58"/>
      <c r="R53" s="58"/>
      <c r="S53" s="58"/>
    </row>
    <row r="54" spans="1:256" s="35" customFormat="1" ht="15">
      <c r="A54" s="61"/>
      <c r="B54" s="43" t="s">
        <v>17</v>
      </c>
      <c r="C54" s="42">
        <f>C14+C17+C20+C23+C26+C29+C37+C39+C42+C45+C48+C51</f>
        <v>168814</v>
      </c>
      <c r="D54" s="62">
        <f>D15+D16+D17+D18+D19+D20+D21+D22+D23+D24+D25+D26+D27+D30+D31+D38+D40+D41+D43+D44+D46+D47+D49+D50+D52+D53+D28</f>
        <v>12427</v>
      </c>
      <c r="E54" s="62">
        <f aca="true" t="shared" si="0" ref="E54:R54">E15+E16+E17+E18+E19+E20+E21+E22+E23+E24+E25+E26+E27+E30+E31+E38+E40+E41+E43+E44+E46+E47+E49+E50+E52+E53+E28</f>
        <v>8766</v>
      </c>
      <c r="F54" s="62">
        <f t="shared" si="0"/>
        <v>13757</v>
      </c>
      <c r="G54" s="62">
        <f t="shared" si="0"/>
        <v>12500</v>
      </c>
      <c r="H54" s="62">
        <v>1000</v>
      </c>
      <c r="I54" s="62">
        <v>2118</v>
      </c>
      <c r="J54" s="62">
        <v>13867</v>
      </c>
      <c r="K54" s="62">
        <f>K15+K16+K17+K18+K19+K20+K21+K22+K23+K24+K25+K26+K27+K30+K31+K38+K40+K41+K43+K44+K46+K47+K49+K50+K52+K53+K28</f>
        <v>14745</v>
      </c>
      <c r="L54" s="62">
        <f t="shared" si="0"/>
        <v>1000</v>
      </c>
      <c r="M54" s="62">
        <v>584</v>
      </c>
      <c r="N54" s="62">
        <v>32918</v>
      </c>
      <c r="O54" s="62">
        <f t="shared" si="0"/>
        <v>874</v>
      </c>
      <c r="P54" s="62">
        <v>35359</v>
      </c>
      <c r="Q54" s="62">
        <f t="shared" si="0"/>
        <v>4700</v>
      </c>
      <c r="R54" s="62">
        <f t="shared" si="0"/>
        <v>6000</v>
      </c>
      <c r="S54" s="62">
        <v>8199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4:5" ht="32.25" customHeight="1">
      <c r="D55" s="104"/>
      <c r="E55" s="104"/>
    </row>
    <row r="56" spans="4:16" ht="15">
      <c r="D56" s="104"/>
      <c r="N56" s="11" t="s">
        <v>7</v>
      </c>
      <c r="O56" s="11"/>
      <c r="P56" s="11"/>
    </row>
    <row r="57" spans="14:16" ht="15">
      <c r="N57" s="11"/>
      <c r="O57" s="11"/>
      <c r="P57" s="11"/>
    </row>
    <row r="58" spans="14:16" ht="15">
      <c r="N58" s="11" t="s">
        <v>18</v>
      </c>
      <c r="O58" s="11"/>
      <c r="P58" s="11"/>
    </row>
    <row r="59" spans="14:16" s="40" customFormat="1" ht="12.75">
      <c r="N59" s="118"/>
      <c r="O59" s="118"/>
      <c r="P59" s="118"/>
    </row>
    <row r="60" spans="14:16" ht="15">
      <c r="N60" s="118"/>
      <c r="O60" s="118"/>
      <c r="P60" s="118"/>
    </row>
    <row r="61" spans="10:16" ht="15">
      <c r="J61" s="119"/>
      <c r="K61" s="119"/>
      <c r="L61" s="119"/>
      <c r="M61" s="119"/>
      <c r="N61" s="119"/>
      <c r="O61" s="119"/>
      <c r="P61" s="119"/>
    </row>
  </sheetData>
  <sheetProtection/>
  <mergeCells count="40">
    <mergeCell ref="A51:A53"/>
    <mergeCell ref="A37:A38"/>
    <mergeCell ref="A39:A41"/>
    <mergeCell ref="A42:A44"/>
    <mergeCell ref="A45:A47"/>
    <mergeCell ref="A48:A50"/>
    <mergeCell ref="C32:C35"/>
    <mergeCell ref="D32:S32"/>
    <mergeCell ref="E33:G33"/>
    <mergeCell ref="J33:L33"/>
    <mergeCell ref="M33:P33"/>
    <mergeCell ref="Q33:S33"/>
    <mergeCell ref="E34:G34"/>
    <mergeCell ref="J34:K34"/>
    <mergeCell ref="Q11:S11"/>
    <mergeCell ref="M34:P34"/>
    <mergeCell ref="Q34:S34"/>
    <mergeCell ref="A17:A19"/>
    <mergeCell ref="A20:A22"/>
    <mergeCell ref="A23:A25"/>
    <mergeCell ref="A26:A28"/>
    <mergeCell ref="A29:A31"/>
    <mergeCell ref="A32:A35"/>
    <mergeCell ref="B32:B35"/>
    <mergeCell ref="A14:A16"/>
    <mergeCell ref="A9:A12"/>
    <mergeCell ref="B9:B12"/>
    <mergeCell ref="C9:C12"/>
    <mergeCell ref="M11:P11"/>
    <mergeCell ref="E11:G11"/>
    <mergeCell ref="J11:K11"/>
    <mergeCell ref="H11:I11"/>
    <mergeCell ref="Q10:S10"/>
    <mergeCell ref="M10:P10"/>
    <mergeCell ref="D9:S9"/>
    <mergeCell ref="B6:R6"/>
    <mergeCell ref="A7:S7"/>
    <mergeCell ref="E10:G10"/>
    <mergeCell ref="J10:L10"/>
    <mergeCell ref="H10:I10"/>
  </mergeCells>
  <printOptions/>
  <pageMargins left="0.4" right="0.2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2012-10-30T11:49:52Z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