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3"/>
  </bookViews>
  <sheets>
    <sheet name="1 doch" sheetId="1" r:id="rId1"/>
    <sheet name="2 wydatki" sheetId="2" r:id="rId2"/>
    <sheet name="3 zlec" sheetId="3" r:id="rId3"/>
    <sheet name="4 f sołecki" sheetId="4" r:id="rId4"/>
  </sheets>
  <definedNames/>
  <calcPr fullCalcOnLoad="1"/>
</workbook>
</file>

<file path=xl/sharedStrings.xml><?xml version="1.0" encoding="utf-8"?>
<sst xmlns="http://schemas.openxmlformats.org/spreadsheetml/2006/main" count="981" uniqueCount="604">
  <si>
    <t xml:space="preserve">                     Zmiana planu wydatków na projekty realizowane w ramach Funduszu Sołeckiego na 2012r.</t>
  </si>
  <si>
    <t xml:space="preserve">                      (zmiana załącznika nr 10 do Uchwały  Nr XV/113/2012 Rady Gminy z dnia 25 stycznia 2012r.)</t>
  </si>
  <si>
    <t>w złotych</t>
  </si>
  <si>
    <t>LP</t>
  </si>
  <si>
    <t>Sołectwo/Projekt</t>
  </si>
  <si>
    <t>Kwota projektu</t>
  </si>
  <si>
    <t>Wydatki wg klasyfikacji budżetowej: dział, rozdział, paragraf</t>
  </si>
  <si>
    <t>Bylin</t>
  </si>
  <si>
    <t>Integracja mieszkańców wsi</t>
  </si>
  <si>
    <t xml:space="preserve">Utrzymanie porządku </t>
  </si>
  <si>
    <t>Gowarzewo</t>
  </si>
  <si>
    <t xml:space="preserve">Integracja mieszkańców </t>
  </si>
  <si>
    <t>Bezpieczeństwo i utrzymanie porządku</t>
  </si>
  <si>
    <t>Kleszczewo</t>
  </si>
  <si>
    <t>Integracja wsi</t>
  </si>
  <si>
    <t>Bezpieczeństwo i utrzymanie czystości</t>
  </si>
  <si>
    <t xml:space="preserve"> 1 400</t>
  </si>
  <si>
    <t>Komorniki</t>
  </si>
  <si>
    <t>Krerowo</t>
  </si>
  <si>
    <t>Rozwój kultury i sportu</t>
  </si>
  <si>
    <t>Bezpieczeństwo przeciwpożarowe</t>
  </si>
  <si>
    <t>Krzyżowniki</t>
  </si>
  <si>
    <t>Rozwój kultury sportu i rekreacji</t>
  </si>
  <si>
    <t>340</t>
  </si>
  <si>
    <t>Poprawa warunków życia i bezpieczeństwa na wsi</t>
  </si>
  <si>
    <t>Markowice</t>
  </si>
  <si>
    <t xml:space="preserve">     3 633</t>
  </si>
  <si>
    <t>1 500</t>
  </si>
  <si>
    <t>Nagradowice</t>
  </si>
  <si>
    <t>1 195</t>
  </si>
  <si>
    <t>2 305</t>
  </si>
  <si>
    <t>Bezpieczeństwo, utrzymanie czystości i porządku</t>
  </si>
  <si>
    <t>Poklatki</t>
  </si>
  <si>
    <t>Utrzymanie porządku i bezpieczeństwa w miejscowości Poklatki</t>
  </si>
  <si>
    <t>Utrzymanie bieżące sali sołeckiej</t>
  </si>
  <si>
    <t>Śródka</t>
  </si>
  <si>
    <t>Rozwój kultury, sportu i rekreacji oraz wspz organizacjami</t>
  </si>
  <si>
    <t>Utrzymanie porządku i ochrona przeciwpożarowa</t>
  </si>
  <si>
    <t>Tulce</t>
  </si>
  <si>
    <t>300</t>
  </si>
  <si>
    <t>Zimin</t>
  </si>
  <si>
    <t>7 760</t>
  </si>
  <si>
    <t>1 240</t>
  </si>
  <si>
    <t>Bezpieczeństwo mieszkańców, utrzymanie porządku i zieleni w Sołectwie</t>
  </si>
  <si>
    <t>Razem</t>
  </si>
  <si>
    <t>1 000               +1 226             =2.226</t>
  </si>
  <si>
    <t>4.350      -3.760          =590</t>
  </si>
  <si>
    <t>+7.147</t>
  </si>
  <si>
    <t>2 416               -1.226               =1 190</t>
  </si>
  <si>
    <t>+264</t>
  </si>
  <si>
    <t>+100</t>
  </si>
  <si>
    <t>100             -100                 =0</t>
  </si>
  <si>
    <t>2 460            -20                       =2 440</t>
  </si>
  <si>
    <t>7500    +2800                                =10300</t>
  </si>
  <si>
    <t>11636                        -2800                                 =8836</t>
  </si>
  <si>
    <t>mgr inż. Bogdan Kemnitz</t>
  </si>
  <si>
    <t xml:space="preserve">            Wójt Gminy</t>
  </si>
  <si>
    <t>Wójta Gminy Kleszczewo</t>
  </si>
  <si>
    <t xml:space="preserve">             1 000      </t>
  </si>
  <si>
    <t>2 000                      -264               =1.736</t>
  </si>
  <si>
    <t>500                  +20              =520</t>
  </si>
  <si>
    <t>Dział</t>
  </si>
  <si>
    <t>Paragraf</t>
  </si>
  <si>
    <t>Treść</t>
  </si>
  <si>
    <t>Przed zmianą</t>
  </si>
  <si>
    <t>Zmiana</t>
  </si>
  <si>
    <t>Po zmianie</t>
  </si>
  <si>
    <t>852</t>
  </si>
  <si>
    <t>Pomoc społeczna</t>
  </si>
  <si>
    <t>1 457 094,00</t>
  </si>
  <si>
    <t>- 82 281,00</t>
  </si>
  <si>
    <t>1 374 813,00</t>
  </si>
  <si>
    <t>85212</t>
  </si>
  <si>
    <t>Świadczenia rodzinne, świadczenia z funduszu alimentacyjneego oraz składki na ubezpieczenia emerytalne i rentowe z ubezpieczenia społecznego</t>
  </si>
  <si>
    <t>1 208 785,00</t>
  </si>
  <si>
    <t>- 82 000,00</t>
  </si>
  <si>
    <t>1 126 785,00</t>
  </si>
  <si>
    <t>2010</t>
  </si>
  <si>
    <t>Dotacje celowe otrzymane z budżetu państwa na realizację zadań bieżących z zakresu administracji rządowej oraz innych zadań zleconych gminie (związkom gmin) ustawami</t>
  </si>
  <si>
    <t>1 200 340,00</t>
  </si>
  <si>
    <t>1 118 340,00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</si>
  <si>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</si>
  <si>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</si>
  <si>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4 685,00</t>
  </si>
  <si>
    <t>- 281,00</t>
  </si>
  <si>
    <t>4 404,00</t>
  </si>
  <si>
    <t>2 902,00</t>
  </si>
  <si>
    <t>2 621,00</t>
  </si>
  <si>
    <t>Razem:</t>
  </si>
  <si>
    <t>25 541 599,00</t>
  </si>
  <si>
    <t>25 459 318,00</t>
  </si>
  <si>
    <t>Roz dział</t>
  </si>
  <si>
    <t>Załącznik Nr 1</t>
  </si>
  <si>
    <t>Zmiana planu dochodów budżetu gminy na 2012r.</t>
  </si>
  <si>
    <t>Zmiana załącznika Nr 1 do Uchwały Nr XIV/101/2011 Rady Gminy Kleszczewo z dnia 20 grudnia 2011r.</t>
  </si>
  <si>
    <t>Załącznik Nr 2</t>
  </si>
  <si>
    <t>Zmiana planu wydatków  budżetu gminy na 2012r.</t>
  </si>
  <si>
    <t>Zmiana załącznika Nr 2 do Uchwały Nr XIV/101/2011 Rady Gminy Kleszczewo z dnia 20 grudnia 2011r.</t>
  </si>
  <si>
    <t>Załącznik Nr 3</t>
  </si>
  <si>
    <t>I. Zmiana dochodów i wydatków związanych z realizacją zadań z zakresu administracji rządowej i innych zadań zleconych gminie odrębnymi ustawami w 2012 roku</t>
  </si>
  <si>
    <t>Zmiana załącznika Nr 3 do Uchwały Nr XIV/101/2011 Rady Gminy Kleszczewo z dnia 20 grudnia 2011r.</t>
  </si>
  <si>
    <t>Dochody</t>
  </si>
  <si>
    <t>Wydatki</t>
  </si>
  <si>
    <t>Para graf</t>
  </si>
  <si>
    <t xml:space="preserve">Plan </t>
  </si>
  <si>
    <t>zmiana</t>
  </si>
  <si>
    <t>Plan po zmianie</t>
  </si>
  <si>
    <t>010</t>
  </si>
  <si>
    <t>Rolnictwo i łowiectwo</t>
  </si>
  <si>
    <t>01095</t>
  </si>
  <si>
    <t>Pozostała działalność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</si>
  <si>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</si>
  <si>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</si>
  <si>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</si>
  <si>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</si>
  <si>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</si>
  <si>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</si>
  <si>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</si>
  <si>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</si>
  <si>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</si>
  <si>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</si>
  <si>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</si>
  <si>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</si>
  <si>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750</t>
  </si>
  <si>
    <t>Administracja publiczna</t>
  </si>
  <si>
    <t>44 600,00</t>
  </si>
  <si>
    <t>75011</t>
  </si>
  <si>
    <t>Urzędy wojewódzkie</t>
  </si>
  <si>
    <t>4410</t>
  </si>
  <si>
    <t>Podróże służbowe krajowe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</si>
  <si>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</si>
  <si>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</si>
  <si>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</si>
  <si>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</si>
  <si>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50,00</t>
  </si>
  <si>
    <t>75109</t>
  </si>
  <si>
    <t>Wybory do rad gmin, rad powiatów i sejmików województw, wybory wójtów, burmistrzów i prezydentów miast oraz referenda gminne, powiatowe i wojewódzkie</t>
  </si>
  <si>
    <t>3 903,00</t>
  </si>
  <si>
    <t>3030</t>
  </si>
  <si>
    <t xml:space="preserve">Różne wydatki na rzecz osób fizycznych </t>
  </si>
  <si>
    <t>4170</t>
  </si>
  <si>
    <t>Wynagrodzenia bezosobowe</t>
  </si>
  <si>
    <t>3110</t>
  </si>
  <si>
    <t>Świadczenia społeczne</t>
  </si>
  <si>
    <t>4260</t>
  </si>
  <si>
    <t>Zakup energii</t>
  </si>
  <si>
    <t>4370</t>
  </si>
  <si>
    <t>Opłata z tytułu zakupu usług telekomunikacyjnych świadczonych w stacjonarnej publicznej sieci telefonicznej.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</si>
  <si>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</si>
  <si>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</si>
  <si>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</si>
  <si>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</si>
  <si>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4130</t>
  </si>
  <si>
    <t>Składki na ubezpieczenie zdrowotne</t>
  </si>
  <si>
    <t>85295</t>
  </si>
  <si>
    <t>z dnia 04 grudnia 2012r.</t>
  </si>
  <si>
    <t>3903</t>
  </si>
  <si>
    <t xml:space="preserve">           Wójt Gminy</t>
  </si>
  <si>
    <t>do Zarządzenia Nr 46/2012</t>
  </si>
  <si>
    <t>1 929 127,00</t>
  </si>
  <si>
    <t>0,00</t>
  </si>
  <si>
    <t>2 000,00</t>
  </si>
  <si>
    <t>46 600,00</t>
  </si>
  <si>
    <t>800,00</t>
  </si>
  <si>
    <t>200,00</t>
  </si>
  <si>
    <t>1 000,00</t>
  </si>
  <si>
    <t>12 505,00</t>
  </si>
  <si>
    <t>1 750,00</t>
  </si>
  <si>
    <t>14 255,00</t>
  </si>
  <si>
    <t>782,00</t>
  </si>
  <si>
    <t>832,00</t>
  </si>
  <si>
    <t>75023</t>
  </si>
  <si>
    <t>Urzędy gmin (miast i miast na prawach powiatu)</t>
  </si>
  <si>
    <t>1 618 657,00</t>
  </si>
  <si>
    <t>- 2 000,00</t>
  </si>
  <si>
    <t>1 616 657,00</t>
  </si>
  <si>
    <t>959 000,00</t>
  </si>
  <si>
    <t>957 000,00</t>
  </si>
  <si>
    <t>801</t>
  </si>
  <si>
    <t>Oświata i wychowanie</t>
  </si>
  <si>
    <t>8 790 473,00</t>
  </si>
  <si>
    <t>80101</t>
  </si>
  <si>
    <t>Szkoły podstawowe</t>
  </si>
  <si>
    <t>3 658 203,00</t>
  </si>
  <si>
    <t>68 007,00</t>
  </si>
  <si>
    <t>3 726 210,00</t>
  </si>
  <si>
    <t>3020</t>
  </si>
  <si>
    <t>Wydatki osobowe niezaliczone do wynagrodzeń</t>
  </si>
  <si>
    <t>158 953,00</t>
  </si>
  <si>
    <t>7 750,00</t>
  </si>
  <si>
    <t>166 703,00</t>
  </si>
  <si>
    <t>1 776 922,00</t>
  </si>
  <si>
    <t>31 260,00</t>
  </si>
  <si>
    <t>1 808 182,00</t>
  </si>
  <si>
    <t>312 750,00</t>
  </si>
  <si>
    <t>33 000,00</t>
  </si>
  <si>
    <t>345 750,00</t>
  </si>
  <si>
    <t>47 955,00</t>
  </si>
  <si>
    <t>- 4 200,00</t>
  </si>
  <si>
    <t>43 755,00</t>
  </si>
  <si>
    <t>4140</t>
  </si>
  <si>
    <t>Wpłaty na Państwowy Fundusz Rehabilitacji Osób Niepełnosprawnych</t>
  </si>
  <si>
    <t>4 680,00</t>
  </si>
  <si>
    <t>- 2 323,00</t>
  </si>
  <si>
    <t>2 357,00</t>
  </si>
  <si>
    <t>3 570,00</t>
  </si>
  <si>
    <t>- 570,00</t>
  </si>
  <si>
    <t>3 000,00</t>
  </si>
  <si>
    <t>102 747,00</t>
  </si>
  <si>
    <t>4 860,00</t>
  </si>
  <si>
    <t>107 607,00</t>
  </si>
  <si>
    <t>4280</t>
  </si>
  <si>
    <t>Zakup usług zdrowotnych</t>
  </si>
  <si>
    <t>4 485,00</t>
  </si>
  <si>
    <t>- 150,00</t>
  </si>
  <si>
    <t>4 335,00</t>
  </si>
  <si>
    <t>71 569,00</t>
  </si>
  <si>
    <t>73 569,00</t>
  </si>
  <si>
    <t>4360</t>
  </si>
  <si>
    <t>Opłaty z tytułu zakupu usług telekomunikacyjnych świadczonych w ruchomej publicznej sieci telefonicznej</t>
  </si>
  <si>
    <t>1 516,00</t>
  </si>
  <si>
    <t>1 366,00</t>
  </si>
  <si>
    <t>4 157,00</t>
  </si>
  <si>
    <t>- 500,00</t>
  </si>
  <si>
    <t>3 657,00</t>
  </si>
  <si>
    <t>10 746,00</t>
  </si>
  <si>
    <t>- 3 400,00</t>
  </si>
  <si>
    <t>7 346,00</t>
  </si>
  <si>
    <t>658,00</t>
  </si>
  <si>
    <t>88,00</t>
  </si>
  <si>
    <t>6050</t>
  </si>
  <si>
    <t>Wydatki inwestycyjne jednostek budżetowych</t>
  </si>
  <si>
    <t>264 000,00</t>
  </si>
  <si>
    <t>265 000,00</t>
  </si>
  <si>
    <t>80104</t>
  </si>
  <si>
    <t xml:space="preserve">Przedszkola </t>
  </si>
  <si>
    <t>2 365 051,00</t>
  </si>
  <si>
    <t>- 30 343,00</t>
  </si>
  <si>
    <t>2 334 708,00</t>
  </si>
  <si>
    <t>64 127,00</t>
  </si>
  <si>
    <t>63 627,00</t>
  </si>
  <si>
    <t>727 915,00</t>
  </si>
  <si>
    <t>- 8 600,00</t>
  </si>
  <si>
    <t>719 315,00</t>
  </si>
  <si>
    <t>4040</t>
  </si>
  <si>
    <t>Dodatkowe wynagrodzenie roczne</t>
  </si>
  <si>
    <t>45 708,00</t>
  </si>
  <si>
    <t>- 2 300,00</t>
  </si>
  <si>
    <t>43 408,00</t>
  </si>
  <si>
    <t>128 879,00</t>
  </si>
  <si>
    <t>3 200,00</t>
  </si>
  <si>
    <t>132 079,00</t>
  </si>
  <si>
    <t>20 622,00</t>
  </si>
  <si>
    <t>- 1 670,00</t>
  </si>
  <si>
    <t>18 952,00</t>
  </si>
  <si>
    <t>2 869,00</t>
  </si>
  <si>
    <t>- 2 034,00</t>
  </si>
  <si>
    <t>835,00</t>
  </si>
  <si>
    <t>1 891,00</t>
  </si>
  <si>
    <t>- 1 891,00</t>
  </si>
  <si>
    <t>32 004,00</t>
  </si>
  <si>
    <t>33 004,00</t>
  </si>
  <si>
    <t>4240</t>
  </si>
  <si>
    <t>Zakup pomocy naukowych, dydaktycznych i książek</t>
  </si>
  <si>
    <t>5 132,00</t>
  </si>
  <si>
    <t>- 1 000,00</t>
  </si>
  <si>
    <t>4 132,00</t>
  </si>
  <si>
    <t>59 855,00</t>
  </si>
  <si>
    <t>- 6 400,00</t>
  </si>
  <si>
    <t>53 455,00</t>
  </si>
  <si>
    <t>4270</t>
  </si>
  <si>
    <t>Zakup usług remontowych</t>
  </si>
  <si>
    <t>10 377,00</t>
  </si>
  <si>
    <t>- 3 000,00</t>
  </si>
  <si>
    <t>7 377,00</t>
  </si>
  <si>
    <t>2 295,00</t>
  </si>
  <si>
    <t>- 200,00</t>
  </si>
  <si>
    <t>2 095,00</t>
  </si>
  <si>
    <t>39 517,00</t>
  </si>
  <si>
    <t>36 517,00</t>
  </si>
  <si>
    <t>1 167,00</t>
  </si>
  <si>
    <t>- 400,00</t>
  </si>
  <si>
    <t>767,00</t>
  </si>
  <si>
    <t>1 381,00</t>
  </si>
  <si>
    <t>- 300,00</t>
  </si>
  <si>
    <t>1 081,00</t>
  </si>
  <si>
    <t>1 412,00</t>
  </si>
  <si>
    <t>- 550,00</t>
  </si>
  <si>
    <t>862,00</t>
  </si>
  <si>
    <t>5 298,00</t>
  </si>
  <si>
    <t>- 2 050,00</t>
  </si>
  <si>
    <t>3 248,00</t>
  </si>
  <si>
    <t>687,00</t>
  </si>
  <si>
    <t>- 648,00</t>
  </si>
  <si>
    <t>39,00</t>
  </si>
  <si>
    <t>80110</t>
  </si>
  <si>
    <t>Gimnazja</t>
  </si>
  <si>
    <t>1 872 033,00</t>
  </si>
  <si>
    <t>- 26 705,00</t>
  </si>
  <si>
    <t>1 845 328,00</t>
  </si>
  <si>
    <t>102 723,00</t>
  </si>
  <si>
    <t>- 1 200,00</t>
  </si>
  <si>
    <t>101 523,00</t>
  </si>
  <si>
    <t>1 188 673,00</t>
  </si>
  <si>
    <t>- 4 000,00</t>
  </si>
  <si>
    <t>1 184 673,00</t>
  </si>
  <si>
    <t>215 519,00</t>
  </si>
  <si>
    <t>3 674,00</t>
  </si>
  <si>
    <t>219 193,00</t>
  </si>
  <si>
    <t>32 548,00</t>
  </si>
  <si>
    <t>- 5 400,00</t>
  </si>
  <si>
    <t>27 148,00</t>
  </si>
  <si>
    <t>2 389,00</t>
  </si>
  <si>
    <t>- 1 569,00</t>
  </si>
  <si>
    <t>820,00</t>
  </si>
  <si>
    <t>42 096,00</t>
  </si>
  <si>
    <t>38 096,00</t>
  </si>
  <si>
    <t>64 571,00</t>
  </si>
  <si>
    <t>- 6 000,00</t>
  </si>
  <si>
    <t>58 571,00</t>
  </si>
  <si>
    <t>5 992,00</t>
  </si>
  <si>
    <t>- 1 400,00</t>
  </si>
  <si>
    <t>4 592,00</t>
  </si>
  <si>
    <t>36 715,00</t>
  </si>
  <si>
    <t>- 5 000,00</t>
  </si>
  <si>
    <t>31 715,00</t>
  </si>
  <si>
    <t>4350</t>
  </si>
  <si>
    <t>Zakup usług dostępu do sieci Internet</t>
  </si>
  <si>
    <t>889,00</t>
  </si>
  <si>
    <t>- 50,00</t>
  </si>
  <si>
    <t>839,00</t>
  </si>
  <si>
    <t>883,00</t>
  </si>
  <si>
    <t>- 100,00</t>
  </si>
  <si>
    <t>783,00</t>
  </si>
  <si>
    <t>1 374,00</t>
  </si>
  <si>
    <t>1 174,00</t>
  </si>
  <si>
    <t>4 480,00</t>
  </si>
  <si>
    <t>- 950,00</t>
  </si>
  <si>
    <t>3 530,00</t>
  </si>
  <si>
    <t>549,00</t>
  </si>
  <si>
    <t>- 510,00</t>
  </si>
  <si>
    <t>80113</t>
  </si>
  <si>
    <t>Dowożenie uczniów do szkół</t>
  </si>
  <si>
    <t>361 550,00</t>
  </si>
  <si>
    <t>- 6 800,00</t>
  </si>
  <si>
    <t>354 750,00</t>
  </si>
  <si>
    <t>359 550,00</t>
  </si>
  <si>
    <t>352 750,00</t>
  </si>
  <si>
    <t>80146</t>
  </si>
  <si>
    <t>Dokształcanie i doskonalenie nauczycieli</t>
  </si>
  <si>
    <t>33 226,00</t>
  </si>
  <si>
    <t>1 100,00</t>
  </si>
  <si>
    <t>- 600,00</t>
  </si>
  <si>
    <t>500,00</t>
  </si>
  <si>
    <t>3 600,00</t>
  </si>
  <si>
    <t>1 450,00</t>
  </si>
  <si>
    <t>5 050,00</t>
  </si>
  <si>
    <t>8 099,00</t>
  </si>
  <si>
    <t>- 1 350,00</t>
  </si>
  <si>
    <t>6 749,00</t>
  </si>
  <si>
    <t>1 700,00</t>
  </si>
  <si>
    <t>300,00</t>
  </si>
  <si>
    <t>18 727,00</t>
  </si>
  <si>
    <t>18 927,00</t>
  </si>
  <si>
    <t>80148</t>
  </si>
  <si>
    <t>Stołówki szkolne i przedszkolne</t>
  </si>
  <si>
    <t>248 551,00</t>
  </si>
  <si>
    <t>- 6 659,00</t>
  </si>
  <si>
    <t>241 892,00</t>
  </si>
  <si>
    <t>1 593,00</t>
  </si>
  <si>
    <t>- 350,00</t>
  </si>
  <si>
    <t>1 243,00</t>
  </si>
  <si>
    <t>160 611,00</t>
  </si>
  <si>
    <t>157 611,00</t>
  </si>
  <si>
    <t>12 622,00</t>
  </si>
  <si>
    <t>- 650,00</t>
  </si>
  <si>
    <t>11 972,00</t>
  </si>
  <si>
    <t>26 350,00</t>
  </si>
  <si>
    <t>1 680,00</t>
  </si>
  <si>
    <t>28 030,00</t>
  </si>
  <si>
    <t>4 266,00</t>
  </si>
  <si>
    <t>3 866,00</t>
  </si>
  <si>
    <t>532,00</t>
  </si>
  <si>
    <t>- 532,00</t>
  </si>
  <si>
    <t>12 842,00</t>
  </si>
  <si>
    <t>700,00</t>
  </si>
  <si>
    <t>13 542,00</t>
  </si>
  <si>
    <t>2 286,00</t>
  </si>
  <si>
    <t>- 2 286,00</t>
  </si>
  <si>
    <t>2 941,00</t>
  </si>
  <si>
    <t>- 800,00</t>
  </si>
  <si>
    <t>2 141,00</t>
  </si>
  <si>
    <t>2 062,00</t>
  </si>
  <si>
    <t>1 862,00</t>
  </si>
  <si>
    <t>1 051,00</t>
  </si>
  <si>
    <t>- 821,00</t>
  </si>
  <si>
    <t>230,00</t>
  </si>
  <si>
    <t>80195</t>
  </si>
  <si>
    <t>223 859,00</t>
  </si>
  <si>
    <t>2 500,00</t>
  </si>
  <si>
    <t>226 359,00</t>
  </si>
  <si>
    <t>1 536,00</t>
  </si>
  <si>
    <t>1 236,00</t>
  </si>
  <si>
    <t>8 980,00</t>
  </si>
  <si>
    <t>8 480,00</t>
  </si>
  <si>
    <t>39 500,00</t>
  </si>
  <si>
    <t>3 800,00</t>
  </si>
  <si>
    <t>43 300,00</t>
  </si>
  <si>
    <t>2 178 699,00</t>
  </si>
  <si>
    <t>2 096 418,00</t>
  </si>
  <si>
    <t>1 144 075,00</t>
  </si>
  <si>
    <t>- 79 540,00</t>
  </si>
  <si>
    <t>1 064 535,00</t>
  </si>
  <si>
    <t>4 313,00</t>
  </si>
  <si>
    <t>350,00</t>
  </si>
  <si>
    <t>4 663,00</t>
  </si>
  <si>
    <t>8 144,00</t>
  </si>
  <si>
    <t>- 3 010,00</t>
  </si>
  <si>
    <t>5 134,00</t>
  </si>
  <si>
    <t>6 102,00</t>
  </si>
  <si>
    <t>6 302,00</t>
  </si>
  <si>
    <t>4 851,00</t>
  </si>
  <si>
    <t>85215</t>
  </si>
  <si>
    <t>Dodatki mieszkaniowe</t>
  </si>
  <si>
    <t>12 105,00</t>
  </si>
  <si>
    <t>11 605,00</t>
  </si>
  <si>
    <t>10 246,00</t>
  </si>
  <si>
    <t>9 746,00</t>
  </si>
  <si>
    <t>85219</t>
  </si>
  <si>
    <t>Ośrodki pomocy społecznej</t>
  </si>
  <si>
    <t>381 583,00</t>
  </si>
  <si>
    <t>382 383,00</t>
  </si>
  <si>
    <t>11 276,00</t>
  </si>
  <si>
    <t>11 776,00</t>
  </si>
  <si>
    <t>4 105,00</t>
  </si>
  <si>
    <t>4 405,00</t>
  </si>
  <si>
    <t>85228</t>
  </si>
  <si>
    <t>Usługi opiekuńcze i specjalistyczne usługi opiekuńcze</t>
  </si>
  <si>
    <t>8 851,00</t>
  </si>
  <si>
    <t>- 1 520,00</t>
  </si>
  <si>
    <t>7 331,00</t>
  </si>
  <si>
    <t>7 500,00</t>
  </si>
  <si>
    <t>5 980,00</t>
  </si>
  <si>
    <t>107 508,00</t>
  </si>
  <si>
    <t>1 220,00</t>
  </si>
  <si>
    <t>108 728,00</t>
  </si>
  <si>
    <t>1 575,00</t>
  </si>
  <si>
    <t>650,00</t>
  </si>
  <si>
    <t>2 225,00</t>
  </si>
  <si>
    <t>20 443,00</t>
  </si>
  <si>
    <t>570,00</t>
  </si>
  <si>
    <t>21 013,00</t>
  </si>
  <si>
    <t>854</t>
  </si>
  <si>
    <t>Edukacyjna opieka wychowawcza</t>
  </si>
  <si>
    <t>168 354,00</t>
  </si>
  <si>
    <t>85401</t>
  </si>
  <si>
    <t>Świetlice szkolne</t>
  </si>
  <si>
    <t>115 872,00</t>
  </si>
  <si>
    <t>78 899,00</t>
  </si>
  <si>
    <t>2 600,00</t>
  </si>
  <si>
    <t>81 499,00</t>
  </si>
  <si>
    <t>14 878,00</t>
  </si>
  <si>
    <t>780,00</t>
  </si>
  <si>
    <t>15 658,00</t>
  </si>
  <si>
    <t>1 987,00</t>
  </si>
  <si>
    <t>- 1 177,00</t>
  </si>
  <si>
    <t>810,00</t>
  </si>
  <si>
    <t>503,00</t>
  </si>
  <si>
    <t>- 503,00</t>
  </si>
  <si>
    <t>7 955,00</t>
  </si>
  <si>
    <t>- 1 500,00</t>
  </si>
  <si>
    <t>6 455,00</t>
  </si>
  <si>
    <t>542,00</t>
  </si>
  <si>
    <t>342,00</t>
  </si>
  <si>
    <t>900</t>
  </si>
  <si>
    <t>Gospodarka komunalna i ochrona środowiska</t>
  </si>
  <si>
    <t>1 924 765,00</t>
  </si>
  <si>
    <t>90003</t>
  </si>
  <si>
    <t>Oczyszczanie miast i wsi</t>
  </si>
  <si>
    <t>104 712,00</t>
  </si>
  <si>
    <t>8 000,00</t>
  </si>
  <si>
    <t>112 712,00</t>
  </si>
  <si>
    <t>71 745,00</t>
  </si>
  <si>
    <t>79 745,00</t>
  </si>
  <si>
    <t>90004</t>
  </si>
  <si>
    <t>Utrzymanie zieleni w miastach i gminach</t>
  </si>
  <si>
    <t>205 160,00</t>
  </si>
  <si>
    <t>- 8 000,00</t>
  </si>
  <si>
    <t>197 160,00</t>
  </si>
  <si>
    <t>144 400,00</t>
  </si>
  <si>
    <t>136 400,00</t>
  </si>
  <si>
    <t>90015</t>
  </si>
  <si>
    <t>Oświetlenie ulic, placów i dróg</t>
  </si>
  <si>
    <t>317 340,00</t>
  </si>
  <si>
    <t>320 340,00</t>
  </si>
  <si>
    <t>6 140,00</t>
  </si>
  <si>
    <t>2 140,00</t>
  </si>
  <si>
    <t>18 500,00</t>
  </si>
  <si>
    <t>7 000,00</t>
  </si>
  <si>
    <t>25 500,00</t>
  </si>
  <si>
    <t>90095</t>
  </si>
  <si>
    <t>145 760,00</t>
  </si>
  <si>
    <t>142 760,00</t>
  </si>
  <si>
    <t>72 400,00</t>
  </si>
  <si>
    <t>69 400,00</t>
  </si>
  <si>
    <t>921</t>
  </si>
  <si>
    <t>Kultura i ochrona dziedzictwa narodowego</t>
  </si>
  <si>
    <t>2 734 960,00</t>
  </si>
  <si>
    <t>92195</t>
  </si>
  <si>
    <t>1 485 651,00</t>
  </si>
  <si>
    <t>36 970,00</t>
  </si>
  <si>
    <t>4 026,00</t>
  </si>
  <si>
    <t>40 996,00</t>
  </si>
  <si>
    <t>58 209,00</t>
  </si>
  <si>
    <t>- 4 026,00</t>
  </si>
  <si>
    <t>54 183,00</t>
  </si>
  <si>
    <t>926</t>
  </si>
  <si>
    <t>Kultura fizyczna</t>
  </si>
  <si>
    <t>569 177,00</t>
  </si>
  <si>
    <t>92695</t>
  </si>
  <si>
    <t>12 900,00</t>
  </si>
  <si>
    <t>264,00</t>
  </si>
  <si>
    <t>13 164,00</t>
  </si>
  <si>
    <t>19 333,00</t>
  </si>
  <si>
    <t>- 264,00</t>
  </si>
  <si>
    <t>19 069,00</t>
  </si>
  <si>
    <t>193 563,00</t>
  </si>
  <si>
    <t>192 563,00</t>
  </si>
  <si>
    <t>6059</t>
  </si>
  <si>
    <t>195 638,00</t>
  </si>
  <si>
    <t>196 638,00</t>
  </si>
  <si>
    <t>22 434 104,00</t>
  </si>
  <si>
    <t>22 351 823,00</t>
  </si>
  <si>
    <t>z dnia 04 grudnia  2012r.</t>
  </si>
  <si>
    <t>do Zarządzenia Nr  46/2012</t>
  </si>
  <si>
    <t>Załącznik Nr 4</t>
  </si>
  <si>
    <t>2 118           -500                 =1.618</t>
  </si>
  <si>
    <t>3 200   +500           =3 700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</si>
  <si>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</si>
  <si>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</si>
  <si>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</si>
  <si>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</si>
  <si>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</si>
  <si>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</si>
  <si>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</si>
  <si>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</si>
  <si>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</si>
  <si>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</si>
  <si>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</si>
  <si>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</si>
  <si>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</si>
  <si>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</si>
  <si>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</si>
  <si>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</si>
  <si>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</si>
  <si>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w tym:</t>
  </si>
  <si>
    <t>na programy finansowane z udziałem środków, o których mowa w art. 5 ust. 1   pkt.  2</t>
  </si>
  <si>
    <t>Kwota wydatków majątkowych określonych w ust 2 obejmuje:</t>
  </si>
  <si>
    <t>roz dział</t>
  </si>
  <si>
    <t>Określenie inwestycji</t>
  </si>
  <si>
    <t>Zmiana planu</t>
  </si>
  <si>
    <t>01010</t>
  </si>
  <si>
    <t>Projekt kanalizacji deszczowej na nowowym  osiedlu w Gowarzewie</t>
  </si>
  <si>
    <t>Kanalizacja sanitarna w Tulcach</t>
  </si>
  <si>
    <t>60016</t>
  </si>
  <si>
    <t>Projekt budowy ulic na nowym osiedlu w Gowarzewie</t>
  </si>
  <si>
    <t>Modernizacjia zatoki autobusowej i budowa chodnika w Kleszczewie</t>
  </si>
  <si>
    <t>Budowa drogi w Markowicach</t>
  </si>
  <si>
    <t>Budowa drogi w Krzyżownikach do terenów inwestycyjnych</t>
  </si>
  <si>
    <t>Drogi na nowych terenach inwestycyjnych</t>
  </si>
  <si>
    <t>Budowa chodnika w kierunku parku w Komornikach fundusz sołecki</t>
  </si>
  <si>
    <t>Odbudowa chodnika w Nagradowicach fundusz sołecki</t>
  </si>
  <si>
    <t>Budowa chodnika w Poklatkach (F. sołecki 7.000 zł)</t>
  </si>
  <si>
    <t>Projekt chodnika w Śródce</t>
  </si>
  <si>
    <t>Zatoka autobusowa w Szewcach</t>
  </si>
  <si>
    <t>wykup gruntów</t>
  </si>
  <si>
    <t>Świetlica multimedialna w  Ziminie (par. 6058 16.546 zł  i 6059 12.838 zł)</t>
  </si>
  <si>
    <t>Zagospodarowanie terenu  centrum miejscowości Gowarzewo wraz z remontem świetlicy  (par. 6058   279.246 zł i 6059 538.832 zł)</t>
  </si>
  <si>
    <t>Uzupełnienie sprzętu i oprogramowania</t>
  </si>
  <si>
    <t>Zakup sprzętu do OSP w Gowarzewie (motopompa, rozpieracz cylindryczny) fundusz sołecki Gowarzewo</t>
  </si>
  <si>
    <t>Budowa placu zabaw w Kleszczewie (Radosna Szkoła)</t>
  </si>
  <si>
    <t>Ogrodzenie szkoły w Tulcach</t>
  </si>
  <si>
    <t>Zakup zmywarki</t>
  </si>
  <si>
    <t>Park w Kleszczewie (mała architektura,  siłownia)</t>
  </si>
  <si>
    <t>schronisko dla psów (Kostrzyn- Skałowo)</t>
  </si>
  <si>
    <t>Budowa sieci wodociągowej na nowych działkach</t>
  </si>
  <si>
    <t>Zakup kosiarki</t>
  </si>
  <si>
    <t>Budowa boiska sportowego wraz z zagospodarowaniem terenu przy szkole podstawowej w Ziminie</t>
  </si>
  <si>
    <t>Przebudowa Gminnego Ośrodka Kultury (cukiernia) wraz z zagospodarowaniem terenu i wyposażeniem</t>
  </si>
  <si>
    <t>Budowa  płyty boiska piłkarskiego stadionu gminnego w  Kleszczewie    (par. 6058  88.543 zł i par. 6059  139.328 zł)</t>
  </si>
  <si>
    <t>Budowa boiska w Kleszczewie</t>
  </si>
  <si>
    <t>Budowa boiska w Komornikach</t>
  </si>
  <si>
    <t>Zagospodarowanie terenu w miejscowości Komorniki na cele rekreacyjne (par. 6058   8.700 zł i  par.  6059  13.860 zł)</t>
  </si>
  <si>
    <t>Budowa placu zabaw w Szewcach</t>
  </si>
  <si>
    <t>Budowa boiska - fundusz sołecki Krerowo 8.199 zł , środki gminy 1.945 zł</t>
  </si>
  <si>
    <t>Przebudowa i modernizacja Gminnego Ośrodka Kultury i Sportu w Kleszczewie (par. 6058  370.800 zł i par.6059  193.100 zł)</t>
  </si>
  <si>
    <t>Budowa placu zabaw w Szewcach wraz z zagospodarowaniem terenu (par. 6058  10.000 zł i par. 6059  43.450 zł)</t>
  </si>
  <si>
    <t xml:space="preserve">             Wójt Gminy</t>
  </si>
  <si>
    <t>Modernizacja świetlicy w Gowarzewie świetlicy  w tym Fundusz sołecki wsi Gowarzewo 7.147 zł</t>
  </si>
  <si>
    <t xml:space="preserve">Budowa boiska przy Zespole Szkół w Tulcach oraz  uzupełnienie piłkochwytów przy boisku w Gowarzewie </t>
  </si>
  <si>
    <t xml:space="preserve">  </t>
  </si>
  <si>
    <t xml:space="preserve">         mgr inż. Bogdan Kemnitz</t>
  </si>
  <si>
    <t xml:space="preserve">                      Wójt Gminy</t>
  </si>
  <si>
    <t>4.786              -3.387     =1.399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</si>
</sst>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E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10"/>
      <color indexed="8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sz val="12"/>
      <name val="Arial"/>
      <family val="0"/>
    </font>
    <font>
      <sz val="8.25"/>
      <name val="Arial"/>
      <family val="0"/>
    </font>
    <font>
      <sz val="10"/>
      <name val="Arial"/>
      <family val="0"/>
    </font>
    <font>
      <sz val="9"/>
      <name val="Arial"/>
      <family val="0"/>
    </font>
    <font>
      <sz val="11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8.5"/>
      <color indexed="8"/>
      <name val="Calibri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b/>
      <sz val="8.5"/>
      <color indexed="8"/>
      <name val="Calibri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8.5"/>
      <color theme="1"/>
      <name val="Calibri"/>
      <family val="2"/>
    </font>
    <font>
      <b/>
      <sz val="10"/>
      <color theme="1"/>
      <name val="Czcionka tekstu podstawowego"/>
      <family val="0"/>
    </font>
    <font>
      <sz val="9"/>
      <color theme="1"/>
      <name val="Times New Roman"/>
      <family val="1"/>
    </font>
    <font>
      <b/>
      <sz val="8.5"/>
      <color theme="1"/>
      <name val="Calibri"/>
      <family val="2"/>
    </font>
    <font>
      <sz val="8.5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/>
      <top style="hair"/>
      <bottom style="hair"/>
    </border>
    <border>
      <left/>
      <right style="hair"/>
      <top/>
      <bottom/>
    </border>
    <border>
      <left/>
      <right/>
      <top style="thin">
        <color indexed="8"/>
      </top>
      <bottom/>
    </border>
    <border>
      <left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3" fontId="1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right" wrapText="1"/>
    </xf>
    <xf numFmtId="49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right" wrapText="1"/>
    </xf>
    <xf numFmtId="49" fontId="11" fillId="0" borderId="1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 wrapText="1"/>
    </xf>
    <xf numFmtId="49" fontId="11" fillId="0" borderId="10" xfId="0" applyNumberFormat="1" applyFont="1" applyBorder="1" applyAlignment="1">
      <alignment horizontal="right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0" fontId="12" fillId="0" borderId="13" xfId="0" applyFont="1" applyBorder="1" applyAlignment="1">
      <alignment/>
    </xf>
    <xf numFmtId="49" fontId="12" fillId="0" borderId="13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33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10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right" wrapText="1"/>
    </xf>
    <xf numFmtId="3" fontId="11" fillId="0" borderId="11" xfId="0" applyNumberFormat="1" applyFont="1" applyBorder="1" applyAlignment="1">
      <alignment/>
    </xf>
    <xf numFmtId="0" fontId="12" fillId="0" borderId="15" xfId="0" applyFont="1" applyBorder="1" applyAlignment="1">
      <alignment/>
    </xf>
    <xf numFmtId="3" fontId="14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49" fontId="72" fillId="0" borderId="10" xfId="0" applyNumberFormat="1" applyFont="1" applyBorder="1" applyAlignment="1">
      <alignment horizontal="right"/>
    </xf>
    <xf numFmtId="0" fontId="72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3" fontId="12" fillId="0" borderId="13" xfId="0" applyNumberFormat="1" applyFont="1" applyBorder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49" fontId="19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20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21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73" fillId="33" borderId="0" xfId="0" applyFont="1" applyFill="1" applyAlignment="1">
      <alignment/>
    </xf>
    <xf numFmtId="0" fontId="15" fillId="0" borderId="0" xfId="0" applyFont="1" applyAlignment="1">
      <alignment/>
    </xf>
    <xf numFmtId="4" fontId="0" fillId="0" borderId="0" xfId="0" applyNumberForma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6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18" fillId="0" borderId="0" xfId="0" applyNumberFormat="1" applyFont="1" applyFill="1" applyBorder="1" applyAlignment="1" applyProtection="1">
      <alignment horizontal="center" wrapText="1"/>
      <protection locked="0"/>
    </xf>
    <xf numFmtId="49" fontId="30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19" xfId="0" applyNumberFormat="1" applyFont="1" applyFill="1" applyBorder="1" applyAlignment="1" applyProtection="1">
      <alignment horizontal="left"/>
      <protection locked="0"/>
    </xf>
    <xf numFmtId="0" fontId="30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30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31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33" borderId="19" xfId="0" applyNumberFormat="1" applyFont="1" applyFill="1" applyBorder="1" applyAlignment="1" applyProtection="1">
      <alignment horizontal="left"/>
      <protection locked="0"/>
    </xf>
    <xf numFmtId="4" fontId="31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31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3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31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3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19" xfId="0" applyNumberFormat="1" applyFont="1" applyFill="1" applyBorder="1" applyAlignment="1" applyProtection="1">
      <alignment horizontal="left"/>
      <protection locked="0"/>
    </xf>
    <xf numFmtId="4" fontId="33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33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33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33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33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3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34" fillId="34" borderId="19" xfId="0" applyNumberFormat="1" applyFont="1" applyFill="1" applyBorder="1" applyAlignment="1" applyProtection="1">
      <alignment horizontal="left" vertical="center" wrapText="1"/>
      <protection locked="0"/>
    </xf>
    <xf numFmtId="4" fontId="33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Alignment="1">
      <alignment/>
    </xf>
    <xf numFmtId="49" fontId="36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36" fillId="34" borderId="19" xfId="0" applyNumberFormat="1" applyFont="1" applyFill="1" applyBorder="1" applyAlignment="1" applyProtection="1">
      <alignment horizontal="left" vertical="center" wrapText="1"/>
      <protection locked="0"/>
    </xf>
    <xf numFmtId="4" fontId="36" fillId="34" borderId="19" xfId="0" applyNumberFormat="1" applyFont="1" applyFill="1" applyBorder="1" applyAlignment="1" applyProtection="1">
      <alignment horizontal="right" vertical="center" wrapText="1"/>
      <protection locked="0"/>
    </xf>
    <xf numFmtId="4" fontId="36" fillId="34" borderId="20" xfId="0" applyNumberFormat="1" applyFont="1" applyFill="1" applyBorder="1" applyAlignment="1" applyProtection="1">
      <alignment horizontal="right" vertical="center" wrapText="1"/>
      <protection locked="0"/>
    </xf>
    <xf numFmtId="4" fontId="36" fillId="34" borderId="21" xfId="0" applyNumberFormat="1" applyFont="1" applyFill="1" applyBorder="1" applyAlignment="1" applyProtection="1">
      <alignment horizontal="right" vertical="center" wrapText="1"/>
      <protection locked="0"/>
    </xf>
    <xf numFmtId="4" fontId="31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37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34" fillId="34" borderId="19" xfId="0" applyNumberFormat="1" applyFont="1" applyFill="1" applyBorder="1" applyAlignment="1" applyProtection="1">
      <alignment horizontal="right" vertical="center" wrapText="1"/>
      <protection locked="0"/>
    </xf>
    <xf numFmtId="4" fontId="34" fillId="34" borderId="20" xfId="0" applyNumberFormat="1" applyFont="1" applyFill="1" applyBorder="1" applyAlignment="1" applyProtection="1">
      <alignment horizontal="right" vertical="center" wrapText="1"/>
      <protection locked="0"/>
    </xf>
    <xf numFmtId="4" fontId="34" fillId="34" borderId="21" xfId="0" applyNumberFormat="1" applyFont="1" applyFill="1" applyBorder="1" applyAlignment="1" applyProtection="1">
      <alignment horizontal="right" vertical="center" wrapText="1"/>
      <protection locked="0"/>
    </xf>
    <xf numFmtId="4" fontId="3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19" xfId="0" applyNumberFormat="1" applyFont="1" applyFill="1" applyBorder="1" applyAlignment="1" applyProtection="1">
      <alignment horizontal="left"/>
      <protection locked="0"/>
    </xf>
    <xf numFmtId="0" fontId="74" fillId="0" borderId="19" xfId="0" applyFont="1" applyBorder="1" applyAlignment="1">
      <alignment/>
    </xf>
    <xf numFmtId="4" fontId="34" fillId="34" borderId="22" xfId="0" applyNumberFormat="1" applyFont="1" applyFill="1" applyBorder="1" applyAlignment="1" applyProtection="1">
      <alignment horizontal="right" vertical="center" wrapText="1"/>
      <protection locked="0"/>
    </xf>
    <xf numFmtId="4" fontId="74" fillId="0" borderId="19" xfId="0" applyNumberFormat="1" applyFont="1" applyBorder="1" applyAlignment="1">
      <alignment/>
    </xf>
    <xf numFmtId="4" fontId="33" fillId="0" borderId="19" xfId="0" applyNumberFormat="1" applyFont="1" applyFill="1" applyBorder="1" applyAlignment="1" applyProtection="1">
      <alignment horizontal="right"/>
      <protection locked="0"/>
    </xf>
    <xf numFmtId="49" fontId="34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34" fillId="34" borderId="23" xfId="0" applyNumberFormat="1" applyFont="1" applyFill="1" applyBorder="1" applyAlignment="1" applyProtection="1">
      <alignment horizontal="left" vertical="center" wrapText="1"/>
      <protection locked="0"/>
    </xf>
    <xf numFmtId="4" fontId="34" fillId="34" borderId="23" xfId="0" applyNumberFormat="1" applyFont="1" applyFill="1" applyBorder="1" applyAlignment="1" applyProtection="1">
      <alignment horizontal="right" vertical="center" wrapText="1"/>
      <protection locked="0"/>
    </xf>
    <xf numFmtId="4" fontId="34" fillId="34" borderId="24" xfId="0" applyNumberFormat="1" applyFont="1" applyFill="1" applyBorder="1" applyAlignment="1" applyProtection="1">
      <alignment horizontal="right" vertical="center" wrapText="1"/>
      <protection locked="0"/>
    </xf>
    <xf numFmtId="4" fontId="34" fillId="34" borderId="25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23" xfId="0" applyNumberFormat="1" applyFont="1" applyFill="1" applyBorder="1" applyAlignment="1" applyProtection="1">
      <alignment horizontal="left"/>
      <protection locked="0"/>
    </xf>
    <xf numFmtId="4" fontId="74" fillId="0" borderId="23" xfId="0" applyNumberFormat="1" applyFont="1" applyBorder="1" applyAlignment="1">
      <alignment/>
    </xf>
    <xf numFmtId="49" fontId="34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34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34" fillId="34" borderId="20" xfId="0" applyNumberFormat="1" applyFont="1" applyFill="1" applyBorder="1" applyAlignment="1" applyProtection="1">
      <alignment horizontal="right" vertical="center" wrapText="1"/>
      <protection locked="0"/>
    </xf>
    <xf numFmtId="4" fontId="74" fillId="0" borderId="19" xfId="0" applyNumberFormat="1" applyFont="1" applyBorder="1" applyAlignment="1">
      <alignment horizontal="right"/>
    </xf>
    <xf numFmtId="4" fontId="34" fillId="34" borderId="21" xfId="0" applyNumberFormat="1" applyFont="1" applyFill="1" applyBorder="1" applyAlignment="1" applyProtection="1">
      <alignment horizontal="right" wrapText="1"/>
      <protection locked="0"/>
    </xf>
    <xf numFmtId="4" fontId="34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78" fillId="0" borderId="19" xfId="0" applyFont="1" applyBorder="1" applyAlignment="1">
      <alignment horizontal="center" vertical="center"/>
    </xf>
    <xf numFmtId="4" fontId="78" fillId="0" borderId="19" xfId="0" applyNumberFormat="1" applyFont="1" applyBorder="1" applyAlignment="1">
      <alignment/>
    </xf>
    <xf numFmtId="4" fontId="78" fillId="0" borderId="20" xfId="0" applyNumberFormat="1" applyFont="1" applyBorder="1" applyAlignment="1">
      <alignment/>
    </xf>
    <xf numFmtId="4" fontId="74" fillId="0" borderId="21" xfId="0" applyNumberFormat="1" applyFont="1" applyBorder="1" applyAlignment="1">
      <alignment/>
    </xf>
    <xf numFmtId="4" fontId="78" fillId="0" borderId="19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74" fillId="0" borderId="19" xfId="0" applyNumberFormat="1" applyFont="1" applyBorder="1" applyAlignment="1">
      <alignment horizontal="right" vertical="center"/>
    </xf>
    <xf numFmtId="49" fontId="16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36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36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36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37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34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37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34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34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34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32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79" fillId="0" borderId="0" xfId="0" applyFont="1" applyAlignment="1">
      <alignment/>
    </xf>
    <xf numFmtId="0" fontId="33" fillId="33" borderId="10" xfId="0" applyFont="1" applyFill="1" applyBorder="1" applyAlignment="1">
      <alignment vertical="center"/>
    </xf>
    <xf numFmtId="4" fontId="33" fillId="33" borderId="11" xfId="0" applyNumberFormat="1" applyFont="1" applyFill="1" applyBorder="1" applyAlignment="1">
      <alignment vertical="center"/>
    </xf>
    <xf numFmtId="4" fontId="33" fillId="33" borderId="10" xfId="0" applyNumberFormat="1" applyFont="1" applyFill="1" applyBorder="1" applyAlignment="1">
      <alignment vertical="center"/>
    </xf>
    <xf numFmtId="0" fontId="33" fillId="0" borderId="0" xfId="0" applyFont="1" applyAlignment="1">
      <alignment/>
    </xf>
    <xf numFmtId="0" fontId="33" fillId="33" borderId="11" xfId="0" applyFont="1" applyFill="1" applyBorder="1" applyAlignment="1">
      <alignment vertical="center"/>
    </xf>
    <xf numFmtId="0" fontId="33" fillId="33" borderId="10" xfId="0" applyFont="1" applyFill="1" applyBorder="1" applyAlignment="1">
      <alignment/>
    </xf>
    <xf numFmtId="0" fontId="33" fillId="33" borderId="0" xfId="0" applyFont="1" applyFill="1" applyAlignment="1">
      <alignment/>
    </xf>
    <xf numFmtId="0" fontId="33" fillId="33" borderId="12" xfId="0" applyFont="1" applyFill="1" applyBorder="1" applyAlignment="1">
      <alignment vertical="center"/>
    </xf>
    <xf numFmtId="0" fontId="33" fillId="33" borderId="12" xfId="0" applyFont="1" applyFill="1" applyBorder="1" applyAlignment="1">
      <alignment/>
    </xf>
    <xf numFmtId="0" fontId="33" fillId="33" borderId="27" xfId="0" applyFont="1" applyFill="1" applyBorder="1" applyAlignment="1">
      <alignment/>
    </xf>
    <xf numFmtId="0" fontId="33" fillId="33" borderId="27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49" fontId="33" fillId="33" borderId="27" xfId="0" applyNumberFormat="1" applyFont="1" applyFill="1" applyBorder="1" applyAlignment="1">
      <alignment horizontal="center" vertical="center" wrapText="1"/>
    </xf>
    <xf numFmtId="0" fontId="33" fillId="33" borderId="27" xfId="0" applyFont="1" applyFill="1" applyBorder="1" applyAlignment="1">
      <alignment horizontal="right" vertical="center" wrapText="1"/>
    </xf>
    <xf numFmtId="4" fontId="33" fillId="33" borderId="10" xfId="0" applyNumberFormat="1" applyFont="1" applyFill="1" applyBorder="1" applyAlignment="1">
      <alignment horizontal="right" vertical="center"/>
    </xf>
    <xf numFmtId="0" fontId="33" fillId="33" borderId="27" xfId="0" applyFont="1" applyFill="1" applyBorder="1" applyAlignment="1">
      <alignment vertical="center"/>
    </xf>
    <xf numFmtId="0" fontId="33" fillId="33" borderId="28" xfId="0" applyFont="1" applyFill="1" applyBorder="1" applyAlignment="1">
      <alignment vertical="center"/>
    </xf>
    <xf numFmtId="4" fontId="33" fillId="0" borderId="10" xfId="0" applyNumberFormat="1" applyFont="1" applyBorder="1" applyAlignment="1">
      <alignment/>
    </xf>
    <xf numFmtId="0" fontId="31" fillId="33" borderId="10" xfId="0" applyFont="1" applyFill="1" applyBorder="1" applyAlignment="1">
      <alignment vertical="center"/>
    </xf>
    <xf numFmtId="4" fontId="31" fillId="33" borderId="10" xfId="0" applyNumberFormat="1" applyFont="1" applyFill="1" applyBorder="1" applyAlignment="1">
      <alignment vertical="center"/>
    </xf>
    <xf numFmtId="49" fontId="21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0" xfId="0" applyNumberFormat="1" applyFont="1" applyFill="1" applyBorder="1" applyAlignment="1" applyProtection="1">
      <alignment horizontal="left"/>
      <protection locked="0"/>
    </xf>
    <xf numFmtId="49" fontId="19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0" xfId="0" applyFont="1" applyFill="1" applyAlignment="1">
      <alignment horizontal="center" wrapText="1"/>
    </xf>
    <xf numFmtId="0" fontId="27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80" fillId="33" borderId="0" xfId="0" applyFont="1" applyFill="1" applyAlignment="1">
      <alignment horizontal="center" wrapText="1"/>
    </xf>
    <xf numFmtId="0" fontId="76" fillId="33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49" fontId="37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49" fontId="30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33" fillId="33" borderId="10" xfId="0" applyFont="1" applyFill="1" applyBorder="1" applyAlignment="1">
      <alignment vertical="center"/>
    </xf>
    <xf numFmtId="0" fontId="33" fillId="33" borderId="11" xfId="0" applyFont="1" applyFill="1" applyBorder="1" applyAlignment="1">
      <alignment vertical="center"/>
    </xf>
    <xf numFmtId="0" fontId="33" fillId="33" borderId="12" xfId="0" applyFont="1" applyFill="1" applyBorder="1" applyAlignment="1">
      <alignment vertical="center"/>
    </xf>
    <xf numFmtId="0" fontId="33" fillId="33" borderId="27" xfId="0" applyFont="1" applyFill="1" applyBorder="1" applyAlignment="1">
      <alignment vertical="center"/>
    </xf>
    <xf numFmtId="0" fontId="33" fillId="33" borderId="10" xfId="0" applyFont="1" applyFill="1" applyBorder="1" applyAlignment="1">
      <alignment vertical="center" wrapText="1"/>
    </xf>
    <xf numFmtId="0" fontId="33" fillId="33" borderId="11" xfId="0" applyFont="1" applyFill="1" applyBorder="1" applyAlignment="1">
      <alignment vertical="center" wrapText="1"/>
    </xf>
    <xf numFmtId="0" fontId="33" fillId="33" borderId="27" xfId="0" applyFont="1" applyFill="1" applyBorder="1" applyAlignment="1">
      <alignment vertical="center" wrapText="1"/>
    </xf>
    <xf numFmtId="0" fontId="33" fillId="33" borderId="15" xfId="0" applyFont="1" applyFill="1" applyBorder="1" applyAlignment="1">
      <alignment vertical="center"/>
    </xf>
    <xf numFmtId="0" fontId="33" fillId="33" borderId="30" xfId="0" applyFont="1" applyFill="1" applyBorder="1" applyAlignment="1">
      <alignment vertical="center"/>
    </xf>
    <xf numFmtId="0" fontId="33" fillId="33" borderId="12" xfId="0" applyFont="1" applyFill="1" applyBorder="1" applyAlignment="1">
      <alignment vertical="center" wrapText="1"/>
    </xf>
    <xf numFmtId="0" fontId="33" fillId="33" borderId="31" xfId="0" applyFont="1" applyFill="1" applyBorder="1" applyAlignment="1">
      <alignment vertical="center"/>
    </xf>
    <xf numFmtId="0" fontId="33" fillId="33" borderId="32" xfId="0" applyFont="1" applyFill="1" applyBorder="1" applyAlignment="1">
      <alignment vertical="center"/>
    </xf>
    <xf numFmtId="0" fontId="33" fillId="33" borderId="11" xfId="0" applyFont="1" applyFill="1" applyBorder="1" applyAlignment="1">
      <alignment horizontal="center" vertical="center"/>
    </xf>
    <xf numFmtId="0" fontId="33" fillId="33" borderId="27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left" vertical="center" wrapText="1"/>
    </xf>
    <xf numFmtId="0" fontId="18" fillId="33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 wrapText="1"/>
    </xf>
    <xf numFmtId="0" fontId="33" fillId="33" borderId="11" xfId="0" applyFont="1" applyFill="1" applyBorder="1" applyAlignment="1">
      <alignment horizontal="left" vertical="center"/>
    </xf>
    <xf numFmtId="0" fontId="33" fillId="33" borderId="27" xfId="0" applyFont="1" applyFill="1" applyBorder="1" applyAlignment="1">
      <alignment horizontal="left" vertical="center"/>
    </xf>
    <xf numFmtId="0" fontId="33" fillId="33" borderId="27" xfId="0" applyFont="1" applyFill="1" applyBorder="1" applyAlignment="1">
      <alignment horizontal="left" vertical="center" wrapText="1"/>
    </xf>
    <xf numFmtId="0" fontId="0" fillId="33" borderId="27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8" fillId="33" borderId="11" xfId="0" applyFont="1" applyFill="1" applyBorder="1" applyAlignment="1">
      <alignment vertical="center" wrapText="1"/>
    </xf>
    <xf numFmtId="0" fontId="38" fillId="33" borderId="27" xfId="0" applyFont="1" applyFill="1" applyBorder="1" applyAlignment="1">
      <alignment vertical="center" wrapText="1"/>
    </xf>
    <xf numFmtId="0" fontId="18" fillId="33" borderId="27" xfId="0" applyNumberFormat="1" applyFont="1" applyFill="1" applyBorder="1" applyAlignment="1" applyProtection="1">
      <alignment vertical="center" wrapText="1"/>
      <protection locked="0"/>
    </xf>
    <xf numFmtId="0" fontId="31" fillId="33" borderId="12" xfId="0" applyFont="1" applyFill="1" applyBorder="1" applyAlignment="1">
      <alignment vertical="center"/>
    </xf>
    <xf numFmtId="0" fontId="7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6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18" fillId="0" borderId="0" xfId="0" applyNumberFormat="1" applyFont="1" applyFill="1" applyBorder="1" applyAlignment="1" applyProtection="1">
      <alignment horizontal="center" wrapText="1"/>
      <protection locked="0"/>
    </xf>
    <xf numFmtId="0" fontId="79" fillId="0" borderId="19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4" fontId="79" fillId="0" borderId="21" xfId="0" applyNumberFormat="1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/>
    </xf>
    <xf numFmtId="49" fontId="31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1" fillId="0" borderId="12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0" fillId="0" borderId="2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0">
      <selection activeCell="I23" sqref="I23"/>
    </sheetView>
  </sheetViews>
  <sheetFormatPr defaultColWidth="9.140625" defaultRowHeight="15"/>
  <cols>
    <col min="1" max="1" width="5.57421875" style="83" customWidth="1"/>
    <col min="2" max="2" width="5.7109375" style="83" customWidth="1"/>
    <col min="3" max="3" width="5.28125" style="83" customWidth="1"/>
    <col min="4" max="4" width="30.28125" style="83" customWidth="1"/>
    <col min="5" max="5" width="12.7109375" style="83" customWidth="1"/>
    <col min="6" max="6" width="12.57421875" style="83" customWidth="1"/>
    <col min="7" max="7" width="13.28125" style="83" customWidth="1"/>
  </cols>
  <sheetData>
    <row r="1" spans="1:7" s="86" customFormat="1" ht="15">
      <c r="A1" s="84"/>
      <c r="B1" s="84"/>
      <c r="C1" s="84"/>
      <c r="D1" s="84"/>
      <c r="E1" s="85" t="s">
        <v>92</v>
      </c>
      <c r="F1" s="84"/>
      <c r="G1" s="84"/>
    </row>
    <row r="2" spans="1:7" s="86" customFormat="1" ht="15">
      <c r="A2" s="84"/>
      <c r="B2" s="84"/>
      <c r="C2" s="84"/>
      <c r="D2" s="84"/>
      <c r="E2" s="85" t="s">
        <v>158</v>
      </c>
      <c r="F2" s="84"/>
      <c r="G2" s="84"/>
    </row>
    <row r="3" spans="1:7" s="86" customFormat="1" ht="15">
      <c r="A3" s="84"/>
      <c r="B3" s="84"/>
      <c r="C3" s="84"/>
      <c r="D3" s="84"/>
      <c r="E3" s="85" t="s">
        <v>57</v>
      </c>
      <c r="F3" s="84"/>
      <c r="G3" s="84"/>
    </row>
    <row r="4" spans="1:7" s="86" customFormat="1" ht="15">
      <c r="A4" s="84"/>
      <c r="B4" s="84"/>
      <c r="C4" s="84"/>
      <c r="D4" s="84"/>
      <c r="E4" s="85" t="s">
        <v>155</v>
      </c>
      <c r="F4" s="84"/>
      <c r="G4" s="84"/>
    </row>
    <row r="5" spans="1:7" s="86" customFormat="1" ht="15">
      <c r="A5" s="84"/>
      <c r="B5" s="84"/>
      <c r="C5" s="84"/>
      <c r="D5" s="84"/>
      <c r="E5" s="84"/>
      <c r="F5" s="84"/>
      <c r="G5" s="84"/>
    </row>
    <row r="6" spans="1:7" s="86" customFormat="1" ht="14.25">
      <c r="A6" s="193" t="s">
        <v>93</v>
      </c>
      <c r="B6" s="193"/>
      <c r="C6" s="193"/>
      <c r="D6" s="193"/>
      <c r="E6" s="193"/>
      <c r="F6" s="193"/>
      <c r="G6" s="193"/>
    </row>
    <row r="7" spans="1:7" s="86" customFormat="1" ht="15">
      <c r="A7" s="194" t="s">
        <v>94</v>
      </c>
      <c r="B7" s="195"/>
      <c r="C7" s="195"/>
      <c r="D7" s="195"/>
      <c r="E7" s="195"/>
      <c r="F7" s="195"/>
      <c r="G7" s="195"/>
    </row>
    <row r="11" spans="1:7" s="71" customFormat="1" ht="25.5" customHeight="1">
      <c r="A11" s="72" t="s">
        <v>61</v>
      </c>
      <c r="B11" s="72" t="s">
        <v>91</v>
      </c>
      <c r="C11" s="72" t="s">
        <v>62</v>
      </c>
      <c r="D11" s="72" t="s">
        <v>63</v>
      </c>
      <c r="E11" s="72" t="s">
        <v>64</v>
      </c>
      <c r="F11" s="72" t="s">
        <v>65</v>
      </c>
      <c r="G11" s="72" t="s">
        <v>66</v>
      </c>
    </row>
    <row r="12" spans="1:7" s="71" customFormat="1" ht="16.5" customHeight="1">
      <c r="A12" s="73" t="s">
        <v>67</v>
      </c>
      <c r="B12" s="73"/>
      <c r="C12" s="73"/>
      <c r="D12" s="74" t="s">
        <v>68</v>
      </c>
      <c r="E12" s="75" t="s">
        <v>69</v>
      </c>
      <c r="F12" s="75" t="s">
        <v>70</v>
      </c>
      <c r="G12" s="75" t="s">
        <v>71</v>
      </c>
    </row>
    <row r="13" spans="1:7" s="71" customFormat="1" ht="62.25" customHeight="1">
      <c r="A13" s="76"/>
      <c r="B13" s="77" t="s">
        <v>72</v>
      </c>
      <c r="C13" s="78"/>
      <c r="D13" s="79" t="s">
        <v>73</v>
      </c>
      <c r="E13" s="80" t="s">
        <v>74</v>
      </c>
      <c r="F13" s="80" t="s">
        <v>75</v>
      </c>
      <c r="G13" s="80" t="s">
        <v>76</v>
      </c>
    </row>
    <row r="14" spans="1:7" s="71" customFormat="1" ht="64.5" customHeight="1">
      <c r="A14" s="81"/>
      <c r="B14" s="81"/>
      <c r="C14" s="77" t="s">
        <v>77</v>
      </c>
      <c r="D14" s="79" t="s">
        <v>78</v>
      </c>
      <c r="E14" s="80" t="s">
        <v>79</v>
      </c>
      <c r="F14" s="80" t="s">
        <v>75</v>
      </c>
      <c r="G14" s="80" t="s">
        <v>80</v>
      </c>
    </row>
    <row r="15" spans="1:7" s="71" customFormat="1" ht="75.75" customHeight="1">
      <c r="A15" s="76"/>
      <c r="B15" s="77" t="s">
        <v>81</v>
      </c>
      <c r="C15" s="78"/>
      <c r="D15" s="79" t="s">
        <v>82</v>
      </c>
      <c r="E15" s="80" t="s">
        <v>83</v>
      </c>
      <c r="F15" s="80" t="s">
        <v>84</v>
      </c>
      <c r="G15" s="80" t="s">
        <v>85</v>
      </c>
    </row>
    <row r="16" spans="1:7" s="71" customFormat="1" ht="64.5" customHeight="1">
      <c r="A16" s="81"/>
      <c r="B16" s="81"/>
      <c r="C16" s="77" t="s">
        <v>77</v>
      </c>
      <c r="D16" s="79" t="s">
        <v>78</v>
      </c>
      <c r="E16" s="80" t="s">
        <v>86</v>
      </c>
      <c r="F16" s="80" t="s">
        <v>84</v>
      </c>
      <c r="G16" s="80" t="s">
        <v>87</v>
      </c>
    </row>
    <row r="17" spans="1:7" s="71" customFormat="1" ht="5.25" customHeight="1">
      <c r="A17" s="190"/>
      <c r="B17" s="190"/>
      <c r="C17" s="190"/>
      <c r="D17" s="191"/>
      <c r="E17" s="191"/>
      <c r="F17" s="191"/>
      <c r="G17" s="191"/>
    </row>
    <row r="18" spans="1:7" s="71" customFormat="1" ht="16.5" customHeight="1">
      <c r="A18" s="192" t="s">
        <v>88</v>
      </c>
      <c r="B18" s="192"/>
      <c r="C18" s="192"/>
      <c r="D18" s="192"/>
      <c r="E18" s="82" t="s">
        <v>89</v>
      </c>
      <c r="F18" s="82" t="s">
        <v>70</v>
      </c>
      <c r="G18" s="82" t="s">
        <v>90</v>
      </c>
    </row>
    <row r="21" spans="5:6" ht="15">
      <c r="E21" s="169" t="s">
        <v>602</v>
      </c>
      <c r="F21" s="169"/>
    </row>
    <row r="22" spans="5:6" ht="15">
      <c r="E22" s="169"/>
      <c r="F22" s="169"/>
    </row>
    <row r="23" spans="4:6" ht="15">
      <c r="D23" s="83" t="s">
        <v>600</v>
      </c>
      <c r="E23" s="169" t="s">
        <v>601</v>
      </c>
      <c r="F23" s="169"/>
    </row>
  </sheetData>
  <sheetProtection/>
  <mergeCells count="5">
    <mergeCell ref="A17:C17"/>
    <mergeCell ref="D17:G17"/>
    <mergeCell ref="A18:D18"/>
    <mergeCell ref="A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8"/>
  <sheetViews>
    <sheetView zoomScalePageLayoutView="0" workbookViewId="0" topLeftCell="A154">
      <selection activeCell="L187" sqref="L187"/>
    </sheetView>
  </sheetViews>
  <sheetFormatPr defaultColWidth="9.140625" defaultRowHeight="15"/>
  <cols>
    <col min="1" max="1" width="6.28125" style="0" customWidth="1"/>
    <col min="2" max="2" width="5.8515625" style="0" customWidth="1"/>
    <col min="3" max="3" width="6.28125" style="0" customWidth="1"/>
    <col min="4" max="4" width="35.421875" style="0" customWidth="1"/>
    <col min="5" max="5" width="13.140625" style="0" customWidth="1"/>
    <col min="6" max="6" width="10.421875" style="0" customWidth="1"/>
    <col min="7" max="7" width="12.8515625" style="0" customWidth="1"/>
  </cols>
  <sheetData>
    <row r="1" spans="1:7" s="86" customFormat="1" ht="15">
      <c r="A1" s="88"/>
      <c r="B1" s="88"/>
      <c r="C1" s="88"/>
      <c r="D1" s="88"/>
      <c r="E1" s="85" t="s">
        <v>95</v>
      </c>
      <c r="F1" s="88"/>
      <c r="G1" s="88"/>
    </row>
    <row r="2" spans="1:7" s="86" customFormat="1" ht="15">
      <c r="A2" s="88"/>
      <c r="B2" s="88"/>
      <c r="C2" s="88"/>
      <c r="D2" s="88"/>
      <c r="E2" s="85" t="s">
        <v>158</v>
      </c>
      <c r="F2" s="88"/>
      <c r="G2" s="88"/>
    </row>
    <row r="3" spans="1:7" s="86" customFormat="1" ht="15">
      <c r="A3" s="88"/>
      <c r="B3" s="88"/>
      <c r="C3" s="88"/>
      <c r="D3" s="88"/>
      <c r="E3" s="85" t="s">
        <v>57</v>
      </c>
      <c r="F3" s="88"/>
      <c r="G3" s="88"/>
    </row>
    <row r="4" spans="1:7" s="86" customFormat="1" ht="15">
      <c r="A4" s="88"/>
      <c r="B4" s="88"/>
      <c r="C4" s="88"/>
      <c r="D4" s="88"/>
      <c r="E4" s="85" t="s">
        <v>533</v>
      </c>
      <c r="F4" s="88"/>
      <c r="G4" s="88"/>
    </row>
    <row r="5" spans="1:7" s="86" customFormat="1" ht="15">
      <c r="A5" s="88"/>
      <c r="B5" s="88"/>
      <c r="C5" s="88"/>
      <c r="D5" s="88"/>
      <c r="E5" s="88"/>
      <c r="F5" s="88"/>
      <c r="G5" s="88"/>
    </row>
    <row r="6" spans="1:7" s="86" customFormat="1" ht="14.25">
      <c r="A6" s="196" t="s">
        <v>96</v>
      </c>
      <c r="B6" s="196"/>
      <c r="C6" s="196"/>
      <c r="D6" s="196"/>
      <c r="E6" s="196"/>
      <c r="F6" s="196"/>
      <c r="G6" s="196"/>
    </row>
    <row r="7" spans="1:7" s="86" customFormat="1" ht="15">
      <c r="A7" s="197" t="s">
        <v>97</v>
      </c>
      <c r="B7" s="198"/>
      <c r="C7" s="198"/>
      <c r="D7" s="198"/>
      <c r="E7" s="198"/>
      <c r="F7" s="198"/>
      <c r="G7" s="198"/>
    </row>
    <row r="10" spans="1:7" s="71" customFormat="1" ht="29.25" customHeight="1">
      <c r="A10" s="158" t="s">
        <v>61</v>
      </c>
      <c r="B10" s="158" t="s">
        <v>91</v>
      </c>
      <c r="C10" s="158" t="s">
        <v>103</v>
      </c>
      <c r="D10" s="158" t="s">
        <v>63</v>
      </c>
      <c r="E10" s="158" t="s">
        <v>64</v>
      </c>
      <c r="F10" s="158" t="s">
        <v>65</v>
      </c>
      <c r="G10" s="158" t="s">
        <v>66</v>
      </c>
    </row>
    <row r="11" spans="1:7" s="71" customFormat="1" ht="16.5" customHeight="1">
      <c r="A11" s="159" t="s">
        <v>123</v>
      </c>
      <c r="B11" s="159"/>
      <c r="C11" s="159"/>
      <c r="D11" s="160" t="s">
        <v>124</v>
      </c>
      <c r="E11" s="161" t="s">
        <v>159</v>
      </c>
      <c r="F11" s="161" t="s">
        <v>160</v>
      </c>
      <c r="G11" s="161" t="s">
        <v>159</v>
      </c>
    </row>
    <row r="12" spans="1:7" s="71" customFormat="1" ht="16.5" customHeight="1">
      <c r="A12" s="162"/>
      <c r="B12" s="163" t="s">
        <v>126</v>
      </c>
      <c r="C12" s="164"/>
      <c r="D12" s="165" t="s">
        <v>127</v>
      </c>
      <c r="E12" s="166" t="s">
        <v>125</v>
      </c>
      <c r="F12" s="166" t="s">
        <v>161</v>
      </c>
      <c r="G12" s="166" t="s">
        <v>162</v>
      </c>
    </row>
    <row r="13" spans="1:7" s="71" customFormat="1" ht="16.5" customHeight="1">
      <c r="A13" s="167"/>
      <c r="B13" s="167"/>
      <c r="C13" s="163" t="s">
        <v>117</v>
      </c>
      <c r="D13" s="165" t="s">
        <v>118</v>
      </c>
      <c r="E13" s="166" t="s">
        <v>163</v>
      </c>
      <c r="F13" s="166" t="s">
        <v>164</v>
      </c>
      <c r="G13" s="166" t="s">
        <v>165</v>
      </c>
    </row>
    <row r="14" spans="1:7" s="71" customFormat="1" ht="16.5" customHeight="1">
      <c r="A14" s="167"/>
      <c r="B14" s="167"/>
      <c r="C14" s="163" t="s">
        <v>119</v>
      </c>
      <c r="D14" s="165" t="s">
        <v>120</v>
      </c>
      <c r="E14" s="166" t="s">
        <v>166</v>
      </c>
      <c r="F14" s="166" t="s">
        <v>167</v>
      </c>
      <c r="G14" s="166" t="s">
        <v>168</v>
      </c>
    </row>
    <row r="15" spans="1:7" s="71" customFormat="1" ht="16.5" customHeight="1">
      <c r="A15" s="167"/>
      <c r="B15" s="167"/>
      <c r="C15" s="163" t="s">
        <v>128</v>
      </c>
      <c r="D15" s="165" t="s">
        <v>129</v>
      </c>
      <c r="E15" s="166" t="s">
        <v>169</v>
      </c>
      <c r="F15" s="166" t="s">
        <v>134</v>
      </c>
      <c r="G15" s="166" t="s">
        <v>170</v>
      </c>
    </row>
    <row r="16" spans="1:7" s="71" customFormat="1" ht="16.5" customHeight="1">
      <c r="A16" s="162"/>
      <c r="B16" s="163" t="s">
        <v>171</v>
      </c>
      <c r="C16" s="164"/>
      <c r="D16" s="165" t="s">
        <v>172</v>
      </c>
      <c r="E16" s="166" t="s">
        <v>173</v>
      </c>
      <c r="F16" s="166" t="s">
        <v>174</v>
      </c>
      <c r="G16" s="166" t="s">
        <v>175</v>
      </c>
    </row>
    <row r="17" spans="1:7" s="71" customFormat="1" ht="16.5" customHeight="1">
      <c r="A17" s="167"/>
      <c r="B17" s="167"/>
      <c r="C17" s="163" t="s">
        <v>111</v>
      </c>
      <c r="D17" s="165" t="s">
        <v>112</v>
      </c>
      <c r="E17" s="166" t="s">
        <v>176</v>
      </c>
      <c r="F17" s="166" t="s">
        <v>174</v>
      </c>
      <c r="G17" s="166" t="s">
        <v>177</v>
      </c>
    </row>
    <row r="18" spans="1:7" s="71" customFormat="1" ht="16.5" customHeight="1">
      <c r="A18" s="159" t="s">
        <v>178</v>
      </c>
      <c r="B18" s="159"/>
      <c r="C18" s="159"/>
      <c r="D18" s="160" t="s">
        <v>179</v>
      </c>
      <c r="E18" s="161" t="s">
        <v>180</v>
      </c>
      <c r="F18" s="161" t="s">
        <v>160</v>
      </c>
      <c r="G18" s="161" t="s">
        <v>180</v>
      </c>
    </row>
    <row r="19" spans="1:7" s="71" customFormat="1" ht="16.5" customHeight="1">
      <c r="A19" s="162"/>
      <c r="B19" s="163" t="s">
        <v>181</v>
      </c>
      <c r="C19" s="164"/>
      <c r="D19" s="165" t="s">
        <v>182</v>
      </c>
      <c r="E19" s="166" t="s">
        <v>183</v>
      </c>
      <c r="F19" s="166" t="s">
        <v>184</v>
      </c>
      <c r="G19" s="166" t="s">
        <v>185</v>
      </c>
    </row>
    <row r="20" spans="1:7" s="71" customFormat="1" ht="15" customHeight="1">
      <c r="A20" s="167"/>
      <c r="B20" s="167"/>
      <c r="C20" s="163" t="s">
        <v>186</v>
      </c>
      <c r="D20" s="165" t="s">
        <v>187</v>
      </c>
      <c r="E20" s="166" t="s">
        <v>188</v>
      </c>
      <c r="F20" s="166" t="s">
        <v>189</v>
      </c>
      <c r="G20" s="166" t="s">
        <v>190</v>
      </c>
    </row>
    <row r="21" spans="1:7" s="71" customFormat="1" ht="16.5" customHeight="1">
      <c r="A21" s="167"/>
      <c r="B21" s="167"/>
      <c r="C21" s="163" t="s">
        <v>111</v>
      </c>
      <c r="D21" s="165" t="s">
        <v>112</v>
      </c>
      <c r="E21" s="166" t="s">
        <v>191</v>
      </c>
      <c r="F21" s="166" t="s">
        <v>192</v>
      </c>
      <c r="G21" s="166" t="s">
        <v>193</v>
      </c>
    </row>
    <row r="22" spans="1:7" s="71" customFormat="1" ht="16.5" customHeight="1">
      <c r="A22" s="167"/>
      <c r="B22" s="167"/>
      <c r="C22" s="163" t="s">
        <v>113</v>
      </c>
      <c r="D22" s="165" t="s">
        <v>114</v>
      </c>
      <c r="E22" s="166" t="s">
        <v>194</v>
      </c>
      <c r="F22" s="166" t="s">
        <v>195</v>
      </c>
      <c r="G22" s="166" t="s">
        <v>196</v>
      </c>
    </row>
    <row r="23" spans="1:7" s="71" customFormat="1" ht="16.5" customHeight="1">
      <c r="A23" s="167"/>
      <c r="B23" s="167"/>
      <c r="C23" s="163" t="s">
        <v>115</v>
      </c>
      <c r="D23" s="165" t="s">
        <v>116</v>
      </c>
      <c r="E23" s="166" t="s">
        <v>197</v>
      </c>
      <c r="F23" s="166" t="s">
        <v>198</v>
      </c>
      <c r="G23" s="166" t="s">
        <v>199</v>
      </c>
    </row>
    <row r="24" spans="1:7" s="71" customFormat="1" ht="26.25" customHeight="1">
      <c r="A24" s="167"/>
      <c r="B24" s="167"/>
      <c r="C24" s="163" t="s">
        <v>200</v>
      </c>
      <c r="D24" s="165" t="s">
        <v>201</v>
      </c>
      <c r="E24" s="166" t="s">
        <v>202</v>
      </c>
      <c r="F24" s="166" t="s">
        <v>203</v>
      </c>
      <c r="G24" s="166" t="s">
        <v>204</v>
      </c>
    </row>
    <row r="25" spans="1:7" s="71" customFormat="1" ht="16.5" customHeight="1">
      <c r="A25" s="167"/>
      <c r="B25" s="167"/>
      <c r="C25" s="163" t="s">
        <v>140</v>
      </c>
      <c r="D25" s="165" t="s">
        <v>141</v>
      </c>
      <c r="E25" s="166" t="s">
        <v>205</v>
      </c>
      <c r="F25" s="166" t="s">
        <v>206</v>
      </c>
      <c r="G25" s="166" t="s">
        <v>207</v>
      </c>
    </row>
    <row r="26" spans="1:7" s="71" customFormat="1" ht="16.5" customHeight="1">
      <c r="A26" s="167"/>
      <c r="B26" s="167"/>
      <c r="C26" s="163" t="s">
        <v>144</v>
      </c>
      <c r="D26" s="165" t="s">
        <v>145</v>
      </c>
      <c r="E26" s="166" t="s">
        <v>208</v>
      </c>
      <c r="F26" s="166" t="s">
        <v>209</v>
      </c>
      <c r="G26" s="166" t="s">
        <v>210</v>
      </c>
    </row>
    <row r="27" spans="1:7" s="71" customFormat="1" ht="16.5" customHeight="1">
      <c r="A27" s="167"/>
      <c r="B27" s="167"/>
      <c r="C27" s="163" t="s">
        <v>211</v>
      </c>
      <c r="D27" s="165" t="s">
        <v>212</v>
      </c>
      <c r="E27" s="166" t="s">
        <v>213</v>
      </c>
      <c r="F27" s="166" t="s">
        <v>214</v>
      </c>
      <c r="G27" s="166" t="s">
        <v>215</v>
      </c>
    </row>
    <row r="28" spans="1:7" s="71" customFormat="1" ht="16.5" customHeight="1">
      <c r="A28" s="167"/>
      <c r="B28" s="167"/>
      <c r="C28" s="163" t="s">
        <v>119</v>
      </c>
      <c r="D28" s="165" t="s">
        <v>120</v>
      </c>
      <c r="E28" s="166" t="s">
        <v>216</v>
      </c>
      <c r="F28" s="166" t="s">
        <v>161</v>
      </c>
      <c r="G28" s="166" t="s">
        <v>217</v>
      </c>
    </row>
    <row r="29" spans="1:7" s="71" customFormat="1" ht="34.5" customHeight="1">
      <c r="A29" s="167"/>
      <c r="B29" s="167"/>
      <c r="C29" s="163" t="s">
        <v>218</v>
      </c>
      <c r="D29" s="165" t="s">
        <v>219</v>
      </c>
      <c r="E29" s="166" t="s">
        <v>220</v>
      </c>
      <c r="F29" s="166" t="s">
        <v>214</v>
      </c>
      <c r="G29" s="166" t="s">
        <v>221</v>
      </c>
    </row>
    <row r="30" spans="1:7" s="71" customFormat="1" ht="16.5" customHeight="1">
      <c r="A30" s="167"/>
      <c r="B30" s="167"/>
      <c r="C30" s="163" t="s">
        <v>128</v>
      </c>
      <c r="D30" s="165" t="s">
        <v>129</v>
      </c>
      <c r="E30" s="166" t="s">
        <v>222</v>
      </c>
      <c r="F30" s="166" t="s">
        <v>223</v>
      </c>
      <c r="G30" s="166" t="s">
        <v>224</v>
      </c>
    </row>
    <row r="31" spans="1:7" s="71" customFormat="1" ht="16.5" customHeight="1">
      <c r="A31" s="167"/>
      <c r="B31" s="167"/>
      <c r="C31" s="163" t="s">
        <v>121</v>
      </c>
      <c r="D31" s="165" t="s">
        <v>122</v>
      </c>
      <c r="E31" s="166" t="s">
        <v>225</v>
      </c>
      <c r="F31" s="166" t="s">
        <v>226</v>
      </c>
      <c r="G31" s="166" t="s">
        <v>227</v>
      </c>
    </row>
    <row r="32" spans="1:7" s="71" customFormat="1" ht="27" customHeight="1">
      <c r="A32" s="167"/>
      <c r="B32" s="167"/>
      <c r="C32" s="163" t="s">
        <v>150</v>
      </c>
      <c r="D32" s="165" t="s">
        <v>151</v>
      </c>
      <c r="E32" s="166" t="s">
        <v>228</v>
      </c>
      <c r="F32" s="166" t="s">
        <v>206</v>
      </c>
      <c r="G32" s="166" t="s">
        <v>229</v>
      </c>
    </row>
    <row r="33" spans="1:7" s="71" customFormat="1" ht="16.5" customHeight="1">
      <c r="A33" s="167"/>
      <c r="B33" s="167"/>
      <c r="C33" s="163" t="s">
        <v>230</v>
      </c>
      <c r="D33" s="165" t="s">
        <v>231</v>
      </c>
      <c r="E33" s="166" t="s">
        <v>232</v>
      </c>
      <c r="F33" s="166" t="s">
        <v>165</v>
      </c>
      <c r="G33" s="166" t="s">
        <v>233</v>
      </c>
    </row>
    <row r="34" spans="1:7" s="71" customFormat="1" ht="16.5" customHeight="1">
      <c r="A34" s="162"/>
      <c r="B34" s="163" t="s">
        <v>234</v>
      </c>
      <c r="C34" s="164"/>
      <c r="D34" s="165" t="s">
        <v>235</v>
      </c>
      <c r="E34" s="166" t="s">
        <v>236</v>
      </c>
      <c r="F34" s="166" t="s">
        <v>237</v>
      </c>
      <c r="G34" s="166" t="s">
        <v>238</v>
      </c>
    </row>
    <row r="35" spans="1:7" s="71" customFormat="1" ht="19.5" customHeight="1">
      <c r="A35" s="167"/>
      <c r="B35" s="167"/>
      <c r="C35" s="163" t="s">
        <v>186</v>
      </c>
      <c r="D35" s="165" t="s">
        <v>187</v>
      </c>
      <c r="E35" s="166" t="s">
        <v>239</v>
      </c>
      <c r="F35" s="166" t="s">
        <v>223</v>
      </c>
      <c r="G35" s="166" t="s">
        <v>240</v>
      </c>
    </row>
    <row r="36" spans="1:7" s="71" customFormat="1" ht="16.5" customHeight="1">
      <c r="A36" s="167"/>
      <c r="B36" s="167"/>
      <c r="C36" s="163" t="s">
        <v>111</v>
      </c>
      <c r="D36" s="165" t="s">
        <v>112</v>
      </c>
      <c r="E36" s="166" t="s">
        <v>241</v>
      </c>
      <c r="F36" s="166" t="s">
        <v>242</v>
      </c>
      <c r="G36" s="166" t="s">
        <v>243</v>
      </c>
    </row>
    <row r="37" spans="1:7" s="71" customFormat="1" ht="16.5" customHeight="1">
      <c r="A37" s="167"/>
      <c r="B37" s="167"/>
      <c r="C37" s="163" t="s">
        <v>244</v>
      </c>
      <c r="D37" s="165" t="s">
        <v>245</v>
      </c>
      <c r="E37" s="166" t="s">
        <v>246</v>
      </c>
      <c r="F37" s="166" t="s">
        <v>247</v>
      </c>
      <c r="G37" s="166" t="s">
        <v>248</v>
      </c>
    </row>
    <row r="38" spans="1:7" s="71" customFormat="1" ht="16.5" customHeight="1">
      <c r="A38" s="167"/>
      <c r="B38" s="167"/>
      <c r="C38" s="163" t="s">
        <v>113</v>
      </c>
      <c r="D38" s="165" t="s">
        <v>114</v>
      </c>
      <c r="E38" s="166" t="s">
        <v>249</v>
      </c>
      <c r="F38" s="166" t="s">
        <v>250</v>
      </c>
      <c r="G38" s="166" t="s">
        <v>251</v>
      </c>
    </row>
    <row r="39" spans="1:7" s="71" customFormat="1" ht="16.5" customHeight="1">
      <c r="A39" s="167"/>
      <c r="B39" s="167"/>
      <c r="C39" s="163" t="s">
        <v>115</v>
      </c>
      <c r="D39" s="165" t="s">
        <v>116</v>
      </c>
      <c r="E39" s="166" t="s">
        <v>252</v>
      </c>
      <c r="F39" s="166" t="s">
        <v>253</v>
      </c>
      <c r="G39" s="166" t="s">
        <v>254</v>
      </c>
    </row>
    <row r="40" spans="1:7" s="71" customFormat="1" ht="25.5" customHeight="1">
      <c r="A40" s="167"/>
      <c r="B40" s="167"/>
      <c r="C40" s="163" t="s">
        <v>200</v>
      </c>
      <c r="D40" s="165" t="s">
        <v>201</v>
      </c>
      <c r="E40" s="166" t="s">
        <v>255</v>
      </c>
      <c r="F40" s="166" t="s">
        <v>256</v>
      </c>
      <c r="G40" s="166" t="s">
        <v>257</v>
      </c>
    </row>
    <row r="41" spans="1:7" s="71" customFormat="1" ht="16.5" customHeight="1">
      <c r="A41" s="167"/>
      <c r="B41" s="167"/>
      <c r="C41" s="163" t="s">
        <v>140</v>
      </c>
      <c r="D41" s="165" t="s">
        <v>141</v>
      </c>
      <c r="E41" s="166" t="s">
        <v>258</v>
      </c>
      <c r="F41" s="166" t="s">
        <v>259</v>
      </c>
      <c r="G41" s="166" t="s">
        <v>160</v>
      </c>
    </row>
    <row r="42" spans="1:7" s="71" customFormat="1" ht="16.5" customHeight="1">
      <c r="A42" s="167"/>
      <c r="B42" s="167"/>
      <c r="C42" s="163" t="s">
        <v>117</v>
      </c>
      <c r="D42" s="165" t="s">
        <v>118</v>
      </c>
      <c r="E42" s="166" t="s">
        <v>260</v>
      </c>
      <c r="F42" s="166" t="s">
        <v>165</v>
      </c>
      <c r="G42" s="166" t="s">
        <v>261</v>
      </c>
    </row>
    <row r="43" spans="1:7" s="71" customFormat="1" ht="23.25" customHeight="1">
      <c r="A43" s="167"/>
      <c r="B43" s="167"/>
      <c r="C43" s="163" t="s">
        <v>262</v>
      </c>
      <c r="D43" s="165" t="s">
        <v>263</v>
      </c>
      <c r="E43" s="166" t="s">
        <v>264</v>
      </c>
      <c r="F43" s="166" t="s">
        <v>265</v>
      </c>
      <c r="G43" s="166" t="s">
        <v>266</v>
      </c>
    </row>
    <row r="44" spans="1:7" s="71" customFormat="1" ht="16.5" customHeight="1">
      <c r="A44" s="167"/>
      <c r="B44" s="167"/>
      <c r="C44" s="163" t="s">
        <v>144</v>
      </c>
      <c r="D44" s="165" t="s">
        <v>145</v>
      </c>
      <c r="E44" s="166" t="s">
        <v>267</v>
      </c>
      <c r="F44" s="166" t="s">
        <v>268</v>
      </c>
      <c r="G44" s="166" t="s">
        <v>269</v>
      </c>
    </row>
    <row r="45" spans="1:7" s="71" customFormat="1" ht="16.5" customHeight="1">
      <c r="A45" s="167"/>
      <c r="B45" s="167"/>
      <c r="C45" s="163" t="s">
        <v>270</v>
      </c>
      <c r="D45" s="165" t="s">
        <v>271</v>
      </c>
      <c r="E45" s="166" t="s">
        <v>272</v>
      </c>
      <c r="F45" s="166" t="s">
        <v>273</v>
      </c>
      <c r="G45" s="166" t="s">
        <v>274</v>
      </c>
    </row>
    <row r="46" spans="1:7" s="71" customFormat="1" ht="16.5" customHeight="1">
      <c r="A46" s="167"/>
      <c r="B46" s="167"/>
      <c r="C46" s="163" t="s">
        <v>211</v>
      </c>
      <c r="D46" s="165" t="s">
        <v>212</v>
      </c>
      <c r="E46" s="166" t="s">
        <v>275</v>
      </c>
      <c r="F46" s="166" t="s">
        <v>276</v>
      </c>
      <c r="G46" s="166" t="s">
        <v>277</v>
      </c>
    </row>
    <row r="47" spans="1:7" s="71" customFormat="1" ht="16.5" customHeight="1">
      <c r="A47" s="167"/>
      <c r="B47" s="167"/>
      <c r="C47" s="163" t="s">
        <v>119</v>
      </c>
      <c r="D47" s="165" t="s">
        <v>120</v>
      </c>
      <c r="E47" s="166" t="s">
        <v>278</v>
      </c>
      <c r="F47" s="166" t="s">
        <v>273</v>
      </c>
      <c r="G47" s="166" t="s">
        <v>279</v>
      </c>
    </row>
    <row r="48" spans="1:7" s="71" customFormat="1" ht="39.75" customHeight="1">
      <c r="A48" s="167"/>
      <c r="B48" s="167"/>
      <c r="C48" s="163" t="s">
        <v>218</v>
      </c>
      <c r="D48" s="165" t="s">
        <v>219</v>
      </c>
      <c r="E48" s="166" t="s">
        <v>280</v>
      </c>
      <c r="F48" s="166" t="s">
        <v>281</v>
      </c>
      <c r="G48" s="166" t="s">
        <v>282</v>
      </c>
    </row>
    <row r="49" spans="1:7" s="71" customFormat="1" ht="37.5" customHeight="1">
      <c r="A49" s="167"/>
      <c r="B49" s="167"/>
      <c r="C49" s="163" t="s">
        <v>146</v>
      </c>
      <c r="D49" s="165" t="s">
        <v>147</v>
      </c>
      <c r="E49" s="166" t="s">
        <v>283</v>
      </c>
      <c r="F49" s="166" t="s">
        <v>284</v>
      </c>
      <c r="G49" s="166" t="s">
        <v>285</v>
      </c>
    </row>
    <row r="50" spans="1:7" s="71" customFormat="1" ht="16.5" customHeight="1">
      <c r="A50" s="167"/>
      <c r="B50" s="167"/>
      <c r="C50" s="163" t="s">
        <v>128</v>
      </c>
      <c r="D50" s="165" t="s">
        <v>129</v>
      </c>
      <c r="E50" s="166" t="s">
        <v>286</v>
      </c>
      <c r="F50" s="166" t="s">
        <v>287</v>
      </c>
      <c r="G50" s="166" t="s">
        <v>288</v>
      </c>
    </row>
    <row r="51" spans="1:7" s="71" customFormat="1" ht="16.5" customHeight="1">
      <c r="A51" s="167"/>
      <c r="B51" s="167"/>
      <c r="C51" s="163" t="s">
        <v>121</v>
      </c>
      <c r="D51" s="165" t="s">
        <v>122</v>
      </c>
      <c r="E51" s="166" t="s">
        <v>289</v>
      </c>
      <c r="F51" s="166" t="s">
        <v>290</v>
      </c>
      <c r="G51" s="166" t="s">
        <v>291</v>
      </c>
    </row>
    <row r="52" spans="1:7" s="71" customFormat="1" ht="29.25" customHeight="1">
      <c r="A52" s="167"/>
      <c r="B52" s="167"/>
      <c r="C52" s="163" t="s">
        <v>150</v>
      </c>
      <c r="D52" s="165" t="s">
        <v>151</v>
      </c>
      <c r="E52" s="166" t="s">
        <v>292</v>
      </c>
      <c r="F52" s="166" t="s">
        <v>293</v>
      </c>
      <c r="G52" s="166" t="s">
        <v>294</v>
      </c>
    </row>
    <row r="53" spans="1:7" s="71" customFormat="1" ht="16.5" customHeight="1">
      <c r="A53" s="162"/>
      <c r="B53" s="163" t="s">
        <v>295</v>
      </c>
      <c r="C53" s="164"/>
      <c r="D53" s="165" t="s">
        <v>296</v>
      </c>
      <c r="E53" s="166" t="s">
        <v>297</v>
      </c>
      <c r="F53" s="166" t="s">
        <v>298</v>
      </c>
      <c r="G53" s="166" t="s">
        <v>299</v>
      </c>
    </row>
    <row r="54" spans="1:7" s="71" customFormat="1" ht="19.5" customHeight="1">
      <c r="A54" s="167"/>
      <c r="B54" s="167"/>
      <c r="C54" s="163" t="s">
        <v>186</v>
      </c>
      <c r="D54" s="165" t="s">
        <v>187</v>
      </c>
      <c r="E54" s="166" t="s">
        <v>300</v>
      </c>
      <c r="F54" s="166" t="s">
        <v>301</v>
      </c>
      <c r="G54" s="166" t="s">
        <v>302</v>
      </c>
    </row>
    <row r="55" spans="1:7" s="71" customFormat="1" ht="16.5" customHeight="1">
      <c r="A55" s="167"/>
      <c r="B55" s="167"/>
      <c r="C55" s="163" t="s">
        <v>111</v>
      </c>
      <c r="D55" s="165" t="s">
        <v>112</v>
      </c>
      <c r="E55" s="166" t="s">
        <v>303</v>
      </c>
      <c r="F55" s="166" t="s">
        <v>304</v>
      </c>
      <c r="G55" s="166" t="s">
        <v>305</v>
      </c>
    </row>
    <row r="56" spans="1:7" s="71" customFormat="1" ht="16.5" customHeight="1">
      <c r="A56" s="167"/>
      <c r="B56" s="167"/>
      <c r="C56" s="163" t="s">
        <v>113</v>
      </c>
      <c r="D56" s="165" t="s">
        <v>114</v>
      </c>
      <c r="E56" s="166" t="s">
        <v>306</v>
      </c>
      <c r="F56" s="166" t="s">
        <v>307</v>
      </c>
      <c r="G56" s="166" t="s">
        <v>308</v>
      </c>
    </row>
    <row r="57" spans="1:7" s="71" customFormat="1" ht="16.5" customHeight="1">
      <c r="A57" s="167"/>
      <c r="B57" s="167"/>
      <c r="C57" s="163" t="s">
        <v>115</v>
      </c>
      <c r="D57" s="165" t="s">
        <v>116</v>
      </c>
      <c r="E57" s="166" t="s">
        <v>309</v>
      </c>
      <c r="F57" s="166" t="s">
        <v>310</v>
      </c>
      <c r="G57" s="166" t="s">
        <v>311</v>
      </c>
    </row>
    <row r="58" spans="1:7" s="71" customFormat="1" ht="24.75" customHeight="1">
      <c r="A58" s="167"/>
      <c r="B58" s="167"/>
      <c r="C58" s="163" t="s">
        <v>200</v>
      </c>
      <c r="D58" s="165" t="s">
        <v>201</v>
      </c>
      <c r="E58" s="166" t="s">
        <v>312</v>
      </c>
      <c r="F58" s="166" t="s">
        <v>313</v>
      </c>
      <c r="G58" s="166" t="s">
        <v>314</v>
      </c>
    </row>
    <row r="59" spans="1:7" s="71" customFormat="1" ht="16.5" customHeight="1">
      <c r="A59" s="167"/>
      <c r="B59" s="167"/>
      <c r="C59" s="163" t="s">
        <v>117</v>
      </c>
      <c r="D59" s="165" t="s">
        <v>118</v>
      </c>
      <c r="E59" s="166" t="s">
        <v>315</v>
      </c>
      <c r="F59" s="166" t="s">
        <v>304</v>
      </c>
      <c r="G59" s="166" t="s">
        <v>316</v>
      </c>
    </row>
    <row r="60" spans="1:7" s="71" customFormat="1" ht="16.5" customHeight="1">
      <c r="A60" s="167"/>
      <c r="B60" s="167"/>
      <c r="C60" s="163" t="s">
        <v>144</v>
      </c>
      <c r="D60" s="165" t="s">
        <v>145</v>
      </c>
      <c r="E60" s="166" t="s">
        <v>317</v>
      </c>
      <c r="F60" s="166" t="s">
        <v>318</v>
      </c>
      <c r="G60" s="166" t="s">
        <v>319</v>
      </c>
    </row>
    <row r="61" spans="1:7" s="71" customFormat="1" ht="16.5" customHeight="1">
      <c r="A61" s="167"/>
      <c r="B61" s="167"/>
      <c r="C61" s="163" t="s">
        <v>270</v>
      </c>
      <c r="D61" s="165" t="s">
        <v>271</v>
      </c>
      <c r="E61" s="166" t="s">
        <v>320</v>
      </c>
      <c r="F61" s="166" t="s">
        <v>321</v>
      </c>
      <c r="G61" s="166" t="s">
        <v>322</v>
      </c>
    </row>
    <row r="62" spans="1:7" s="71" customFormat="1" ht="16.5" customHeight="1">
      <c r="A62" s="167"/>
      <c r="B62" s="167"/>
      <c r="C62" s="163" t="s">
        <v>119</v>
      </c>
      <c r="D62" s="165" t="s">
        <v>120</v>
      </c>
      <c r="E62" s="166" t="s">
        <v>323</v>
      </c>
      <c r="F62" s="166" t="s">
        <v>324</v>
      </c>
      <c r="G62" s="166" t="s">
        <v>325</v>
      </c>
    </row>
    <row r="63" spans="1:7" s="71" customFormat="1" ht="16.5" customHeight="1">
      <c r="A63" s="167"/>
      <c r="B63" s="167"/>
      <c r="C63" s="163" t="s">
        <v>326</v>
      </c>
      <c r="D63" s="165" t="s">
        <v>327</v>
      </c>
      <c r="E63" s="166" t="s">
        <v>328</v>
      </c>
      <c r="F63" s="166" t="s">
        <v>329</v>
      </c>
      <c r="G63" s="166" t="s">
        <v>330</v>
      </c>
    </row>
    <row r="64" spans="1:7" s="71" customFormat="1" ht="42" customHeight="1">
      <c r="A64" s="167"/>
      <c r="B64" s="167"/>
      <c r="C64" s="163" t="s">
        <v>218</v>
      </c>
      <c r="D64" s="165" t="s">
        <v>219</v>
      </c>
      <c r="E64" s="166" t="s">
        <v>331</v>
      </c>
      <c r="F64" s="166" t="s">
        <v>332</v>
      </c>
      <c r="G64" s="166" t="s">
        <v>333</v>
      </c>
    </row>
    <row r="65" spans="1:7" s="71" customFormat="1" ht="40.5" customHeight="1">
      <c r="A65" s="167"/>
      <c r="B65" s="167"/>
      <c r="C65" s="163" t="s">
        <v>146</v>
      </c>
      <c r="D65" s="165" t="s">
        <v>147</v>
      </c>
      <c r="E65" s="166" t="s">
        <v>334</v>
      </c>
      <c r="F65" s="166" t="s">
        <v>276</v>
      </c>
      <c r="G65" s="166" t="s">
        <v>335</v>
      </c>
    </row>
    <row r="66" spans="1:7" s="71" customFormat="1" ht="16.5" customHeight="1">
      <c r="A66" s="167"/>
      <c r="B66" s="167"/>
      <c r="C66" s="163" t="s">
        <v>121</v>
      </c>
      <c r="D66" s="165" t="s">
        <v>122</v>
      </c>
      <c r="E66" s="166" t="s">
        <v>336</v>
      </c>
      <c r="F66" s="166" t="s">
        <v>337</v>
      </c>
      <c r="G66" s="166" t="s">
        <v>338</v>
      </c>
    </row>
    <row r="67" spans="1:7" s="71" customFormat="1" ht="24.75" customHeight="1">
      <c r="A67" s="167"/>
      <c r="B67" s="167"/>
      <c r="C67" s="163" t="s">
        <v>150</v>
      </c>
      <c r="D67" s="165" t="s">
        <v>151</v>
      </c>
      <c r="E67" s="166" t="s">
        <v>339</v>
      </c>
      <c r="F67" s="166" t="s">
        <v>340</v>
      </c>
      <c r="G67" s="166" t="s">
        <v>294</v>
      </c>
    </row>
    <row r="68" spans="1:7" s="71" customFormat="1" ht="16.5" customHeight="1">
      <c r="A68" s="162"/>
      <c r="B68" s="163" t="s">
        <v>341</v>
      </c>
      <c r="C68" s="164"/>
      <c r="D68" s="165" t="s">
        <v>342</v>
      </c>
      <c r="E68" s="166" t="s">
        <v>343</v>
      </c>
      <c r="F68" s="166" t="s">
        <v>344</v>
      </c>
      <c r="G68" s="166" t="s">
        <v>345</v>
      </c>
    </row>
    <row r="69" spans="1:7" s="71" customFormat="1" ht="16.5" customHeight="1">
      <c r="A69" s="167"/>
      <c r="B69" s="167"/>
      <c r="C69" s="163" t="s">
        <v>119</v>
      </c>
      <c r="D69" s="165" t="s">
        <v>120</v>
      </c>
      <c r="E69" s="166" t="s">
        <v>346</v>
      </c>
      <c r="F69" s="166" t="s">
        <v>344</v>
      </c>
      <c r="G69" s="166" t="s">
        <v>347</v>
      </c>
    </row>
    <row r="70" spans="1:7" s="71" customFormat="1" ht="16.5" customHeight="1">
      <c r="A70" s="162"/>
      <c r="B70" s="163" t="s">
        <v>348</v>
      </c>
      <c r="C70" s="164"/>
      <c r="D70" s="165" t="s">
        <v>349</v>
      </c>
      <c r="E70" s="166" t="s">
        <v>350</v>
      </c>
      <c r="F70" s="166" t="s">
        <v>160</v>
      </c>
      <c r="G70" s="166" t="s">
        <v>350</v>
      </c>
    </row>
    <row r="71" spans="1:7" s="71" customFormat="1" ht="16.5" customHeight="1">
      <c r="A71" s="167"/>
      <c r="B71" s="167"/>
      <c r="C71" s="163" t="s">
        <v>140</v>
      </c>
      <c r="D71" s="165" t="s">
        <v>141</v>
      </c>
      <c r="E71" s="166" t="s">
        <v>351</v>
      </c>
      <c r="F71" s="166" t="s">
        <v>352</v>
      </c>
      <c r="G71" s="166" t="s">
        <v>353</v>
      </c>
    </row>
    <row r="72" spans="1:7" s="71" customFormat="1" ht="16.5" customHeight="1">
      <c r="A72" s="167"/>
      <c r="B72" s="167"/>
      <c r="C72" s="163" t="s">
        <v>117</v>
      </c>
      <c r="D72" s="165" t="s">
        <v>118</v>
      </c>
      <c r="E72" s="166" t="s">
        <v>354</v>
      </c>
      <c r="F72" s="166" t="s">
        <v>355</v>
      </c>
      <c r="G72" s="166" t="s">
        <v>356</v>
      </c>
    </row>
    <row r="73" spans="1:7" s="71" customFormat="1" ht="16.5" customHeight="1">
      <c r="A73" s="167"/>
      <c r="B73" s="167"/>
      <c r="C73" s="163" t="s">
        <v>119</v>
      </c>
      <c r="D73" s="165" t="s">
        <v>120</v>
      </c>
      <c r="E73" s="166" t="s">
        <v>357</v>
      </c>
      <c r="F73" s="166" t="s">
        <v>358</v>
      </c>
      <c r="G73" s="166" t="s">
        <v>359</v>
      </c>
    </row>
    <row r="74" spans="1:7" s="71" customFormat="1" ht="16.5" customHeight="1">
      <c r="A74" s="167"/>
      <c r="B74" s="167"/>
      <c r="C74" s="163" t="s">
        <v>128</v>
      </c>
      <c r="D74" s="165" t="s">
        <v>129</v>
      </c>
      <c r="E74" s="166" t="s">
        <v>360</v>
      </c>
      <c r="F74" s="166" t="s">
        <v>361</v>
      </c>
      <c r="G74" s="166" t="s">
        <v>161</v>
      </c>
    </row>
    <row r="75" spans="1:7" s="71" customFormat="1" ht="26.25" customHeight="1">
      <c r="A75" s="167"/>
      <c r="B75" s="167"/>
      <c r="C75" s="163" t="s">
        <v>150</v>
      </c>
      <c r="D75" s="165" t="s">
        <v>151</v>
      </c>
      <c r="E75" s="166" t="s">
        <v>362</v>
      </c>
      <c r="F75" s="166" t="s">
        <v>164</v>
      </c>
      <c r="G75" s="166" t="s">
        <v>363</v>
      </c>
    </row>
    <row r="76" spans="1:7" s="71" customFormat="1" ht="16.5" customHeight="1">
      <c r="A76" s="162"/>
      <c r="B76" s="163" t="s">
        <v>364</v>
      </c>
      <c r="C76" s="164"/>
      <c r="D76" s="165" t="s">
        <v>365</v>
      </c>
      <c r="E76" s="166" t="s">
        <v>366</v>
      </c>
      <c r="F76" s="166" t="s">
        <v>367</v>
      </c>
      <c r="G76" s="166" t="s">
        <v>368</v>
      </c>
    </row>
    <row r="77" spans="1:7" s="71" customFormat="1" ht="19.5" customHeight="1">
      <c r="A77" s="167"/>
      <c r="B77" s="167"/>
      <c r="C77" s="163" t="s">
        <v>186</v>
      </c>
      <c r="D77" s="165" t="s">
        <v>187</v>
      </c>
      <c r="E77" s="166" t="s">
        <v>369</v>
      </c>
      <c r="F77" s="166" t="s">
        <v>370</v>
      </c>
      <c r="G77" s="166" t="s">
        <v>371</v>
      </c>
    </row>
    <row r="78" spans="1:7" s="71" customFormat="1" ht="16.5" customHeight="1">
      <c r="A78" s="167"/>
      <c r="B78" s="167"/>
      <c r="C78" s="163" t="s">
        <v>111</v>
      </c>
      <c r="D78" s="165" t="s">
        <v>112</v>
      </c>
      <c r="E78" s="166" t="s">
        <v>372</v>
      </c>
      <c r="F78" s="166" t="s">
        <v>273</v>
      </c>
      <c r="G78" s="166" t="s">
        <v>373</v>
      </c>
    </row>
    <row r="79" spans="1:7" s="71" customFormat="1" ht="16.5" customHeight="1">
      <c r="A79" s="167"/>
      <c r="B79" s="167"/>
      <c r="C79" s="163" t="s">
        <v>244</v>
      </c>
      <c r="D79" s="165" t="s">
        <v>245</v>
      </c>
      <c r="E79" s="166" t="s">
        <v>374</v>
      </c>
      <c r="F79" s="166" t="s">
        <v>375</v>
      </c>
      <c r="G79" s="166" t="s">
        <v>376</v>
      </c>
    </row>
    <row r="80" spans="1:7" s="71" customFormat="1" ht="16.5" customHeight="1">
      <c r="A80" s="167"/>
      <c r="B80" s="167"/>
      <c r="C80" s="163" t="s">
        <v>113</v>
      </c>
      <c r="D80" s="165" t="s">
        <v>114</v>
      </c>
      <c r="E80" s="166" t="s">
        <v>377</v>
      </c>
      <c r="F80" s="166" t="s">
        <v>378</v>
      </c>
      <c r="G80" s="166" t="s">
        <v>379</v>
      </c>
    </row>
    <row r="81" spans="1:7" s="71" customFormat="1" ht="16.5" customHeight="1">
      <c r="A81" s="167"/>
      <c r="B81" s="167"/>
      <c r="C81" s="163" t="s">
        <v>115</v>
      </c>
      <c r="D81" s="165" t="s">
        <v>116</v>
      </c>
      <c r="E81" s="166" t="s">
        <v>380</v>
      </c>
      <c r="F81" s="166" t="s">
        <v>281</v>
      </c>
      <c r="G81" s="166" t="s">
        <v>381</v>
      </c>
    </row>
    <row r="82" spans="1:7" s="71" customFormat="1" ht="24.75" customHeight="1">
      <c r="A82" s="167"/>
      <c r="B82" s="167"/>
      <c r="C82" s="163" t="s">
        <v>200</v>
      </c>
      <c r="D82" s="165" t="s">
        <v>201</v>
      </c>
      <c r="E82" s="166" t="s">
        <v>382</v>
      </c>
      <c r="F82" s="166" t="s">
        <v>383</v>
      </c>
      <c r="G82" s="166" t="s">
        <v>160</v>
      </c>
    </row>
    <row r="83" spans="1:7" s="71" customFormat="1" ht="16.5" customHeight="1">
      <c r="A83" s="167"/>
      <c r="B83" s="167"/>
      <c r="C83" s="163" t="s">
        <v>144</v>
      </c>
      <c r="D83" s="165" t="s">
        <v>145</v>
      </c>
      <c r="E83" s="166" t="s">
        <v>384</v>
      </c>
      <c r="F83" s="166" t="s">
        <v>385</v>
      </c>
      <c r="G83" s="166" t="s">
        <v>386</v>
      </c>
    </row>
    <row r="84" spans="1:7" s="71" customFormat="1" ht="16.5" customHeight="1">
      <c r="A84" s="167"/>
      <c r="B84" s="167"/>
      <c r="C84" s="163" t="s">
        <v>270</v>
      </c>
      <c r="D84" s="165" t="s">
        <v>271</v>
      </c>
      <c r="E84" s="166" t="s">
        <v>387</v>
      </c>
      <c r="F84" s="166" t="s">
        <v>388</v>
      </c>
      <c r="G84" s="166" t="s">
        <v>160</v>
      </c>
    </row>
    <row r="85" spans="1:7" s="71" customFormat="1" ht="16.5" customHeight="1">
      <c r="A85" s="167"/>
      <c r="B85" s="167"/>
      <c r="C85" s="163" t="s">
        <v>119</v>
      </c>
      <c r="D85" s="165" t="s">
        <v>120</v>
      </c>
      <c r="E85" s="166" t="s">
        <v>389</v>
      </c>
      <c r="F85" s="166" t="s">
        <v>390</v>
      </c>
      <c r="G85" s="166" t="s">
        <v>391</v>
      </c>
    </row>
    <row r="86" spans="1:7" s="71" customFormat="1" ht="16.5" customHeight="1">
      <c r="A86" s="167"/>
      <c r="B86" s="167"/>
      <c r="C86" s="163" t="s">
        <v>128</v>
      </c>
      <c r="D86" s="165" t="s">
        <v>129</v>
      </c>
      <c r="E86" s="166" t="s">
        <v>392</v>
      </c>
      <c r="F86" s="166" t="s">
        <v>276</v>
      </c>
      <c r="G86" s="166" t="s">
        <v>393</v>
      </c>
    </row>
    <row r="87" spans="1:7" s="71" customFormat="1" ht="27" customHeight="1">
      <c r="A87" s="167"/>
      <c r="B87" s="167"/>
      <c r="C87" s="163" t="s">
        <v>150</v>
      </c>
      <c r="D87" s="165" t="s">
        <v>151</v>
      </c>
      <c r="E87" s="166" t="s">
        <v>394</v>
      </c>
      <c r="F87" s="166" t="s">
        <v>395</v>
      </c>
      <c r="G87" s="166" t="s">
        <v>396</v>
      </c>
    </row>
    <row r="88" spans="1:7" s="71" customFormat="1" ht="16.5" customHeight="1">
      <c r="A88" s="162"/>
      <c r="B88" s="163" t="s">
        <v>397</v>
      </c>
      <c r="C88" s="164"/>
      <c r="D88" s="165" t="s">
        <v>110</v>
      </c>
      <c r="E88" s="166" t="s">
        <v>398</v>
      </c>
      <c r="F88" s="166" t="s">
        <v>399</v>
      </c>
      <c r="G88" s="166" t="s">
        <v>400</v>
      </c>
    </row>
    <row r="89" spans="1:7" s="71" customFormat="1" ht="16.5" customHeight="1">
      <c r="A89" s="167"/>
      <c r="B89" s="167"/>
      <c r="C89" s="163" t="s">
        <v>115</v>
      </c>
      <c r="D89" s="165" t="s">
        <v>116</v>
      </c>
      <c r="E89" s="166" t="s">
        <v>401</v>
      </c>
      <c r="F89" s="166" t="s">
        <v>284</v>
      </c>
      <c r="G89" s="166" t="s">
        <v>402</v>
      </c>
    </row>
    <row r="90" spans="1:7" s="71" customFormat="1" ht="16.5" customHeight="1">
      <c r="A90" s="167"/>
      <c r="B90" s="167"/>
      <c r="C90" s="163" t="s">
        <v>117</v>
      </c>
      <c r="D90" s="165" t="s">
        <v>118</v>
      </c>
      <c r="E90" s="166" t="s">
        <v>403</v>
      </c>
      <c r="F90" s="166" t="s">
        <v>223</v>
      </c>
      <c r="G90" s="166" t="s">
        <v>404</v>
      </c>
    </row>
    <row r="91" spans="1:7" s="71" customFormat="1" ht="16.5" customHeight="1">
      <c r="A91" s="167"/>
      <c r="B91" s="167"/>
      <c r="C91" s="163" t="s">
        <v>270</v>
      </c>
      <c r="D91" s="165" t="s">
        <v>271</v>
      </c>
      <c r="E91" s="166" t="s">
        <v>405</v>
      </c>
      <c r="F91" s="166" t="s">
        <v>406</v>
      </c>
      <c r="G91" s="166" t="s">
        <v>407</v>
      </c>
    </row>
    <row r="92" spans="1:7" s="71" customFormat="1" ht="16.5" customHeight="1">
      <c r="A92" s="167"/>
      <c r="B92" s="167"/>
      <c r="C92" s="163" t="s">
        <v>128</v>
      </c>
      <c r="D92" s="165" t="s">
        <v>129</v>
      </c>
      <c r="E92" s="166" t="s">
        <v>163</v>
      </c>
      <c r="F92" s="166" t="s">
        <v>223</v>
      </c>
      <c r="G92" s="166" t="s">
        <v>361</v>
      </c>
    </row>
    <row r="93" spans="1:7" s="71" customFormat="1" ht="16.5" customHeight="1">
      <c r="A93" s="159" t="s">
        <v>67</v>
      </c>
      <c r="B93" s="159"/>
      <c r="C93" s="159"/>
      <c r="D93" s="160" t="s">
        <v>68</v>
      </c>
      <c r="E93" s="161" t="s">
        <v>408</v>
      </c>
      <c r="F93" s="161" t="s">
        <v>70</v>
      </c>
      <c r="G93" s="161" t="s">
        <v>409</v>
      </c>
    </row>
    <row r="94" spans="1:7" s="71" customFormat="1" ht="45.75" customHeight="1">
      <c r="A94" s="162"/>
      <c r="B94" s="163" t="s">
        <v>72</v>
      </c>
      <c r="C94" s="164"/>
      <c r="D94" s="165" t="s">
        <v>73</v>
      </c>
      <c r="E94" s="166" t="s">
        <v>74</v>
      </c>
      <c r="F94" s="166" t="s">
        <v>75</v>
      </c>
      <c r="G94" s="166" t="s">
        <v>76</v>
      </c>
    </row>
    <row r="95" spans="1:7" s="71" customFormat="1" ht="16.5" customHeight="1">
      <c r="A95" s="167"/>
      <c r="B95" s="167"/>
      <c r="C95" s="163" t="s">
        <v>142</v>
      </c>
      <c r="D95" s="165" t="s">
        <v>143</v>
      </c>
      <c r="E95" s="166" t="s">
        <v>410</v>
      </c>
      <c r="F95" s="166" t="s">
        <v>411</v>
      </c>
      <c r="G95" s="166" t="s">
        <v>412</v>
      </c>
    </row>
    <row r="96" spans="1:7" s="71" customFormat="1" ht="16.5" customHeight="1">
      <c r="A96" s="167"/>
      <c r="B96" s="167"/>
      <c r="C96" s="163" t="s">
        <v>117</v>
      </c>
      <c r="D96" s="165" t="s">
        <v>118</v>
      </c>
      <c r="E96" s="166" t="s">
        <v>413</v>
      </c>
      <c r="F96" s="166" t="s">
        <v>414</v>
      </c>
      <c r="G96" s="166" t="s">
        <v>415</v>
      </c>
    </row>
    <row r="97" spans="1:7" s="71" customFormat="1" ht="16.5" customHeight="1">
      <c r="A97" s="167"/>
      <c r="B97" s="167"/>
      <c r="C97" s="163" t="s">
        <v>144</v>
      </c>
      <c r="D97" s="165" t="s">
        <v>145</v>
      </c>
      <c r="E97" s="166" t="s">
        <v>416</v>
      </c>
      <c r="F97" s="166" t="s">
        <v>417</v>
      </c>
      <c r="G97" s="166" t="s">
        <v>418</v>
      </c>
    </row>
    <row r="98" spans="1:7" s="71" customFormat="1" ht="16.5" customHeight="1">
      <c r="A98" s="167"/>
      <c r="B98" s="167"/>
      <c r="C98" s="163" t="s">
        <v>119</v>
      </c>
      <c r="D98" s="165" t="s">
        <v>120</v>
      </c>
      <c r="E98" s="166" t="s">
        <v>419</v>
      </c>
      <c r="F98" s="166" t="s">
        <v>164</v>
      </c>
      <c r="G98" s="166" t="s">
        <v>420</v>
      </c>
    </row>
    <row r="99" spans="1:7" s="71" customFormat="1" ht="64.5" customHeight="1">
      <c r="A99" s="162"/>
      <c r="B99" s="163" t="s">
        <v>81</v>
      </c>
      <c r="C99" s="164"/>
      <c r="D99" s="165" t="s">
        <v>82</v>
      </c>
      <c r="E99" s="166" t="s">
        <v>264</v>
      </c>
      <c r="F99" s="166" t="s">
        <v>84</v>
      </c>
      <c r="G99" s="166" t="s">
        <v>421</v>
      </c>
    </row>
    <row r="100" spans="1:7" s="71" customFormat="1" ht="16.5" customHeight="1">
      <c r="A100" s="167"/>
      <c r="B100" s="167"/>
      <c r="C100" s="163" t="s">
        <v>152</v>
      </c>
      <c r="D100" s="165" t="s">
        <v>153</v>
      </c>
      <c r="E100" s="166" t="s">
        <v>264</v>
      </c>
      <c r="F100" s="166" t="s">
        <v>84</v>
      </c>
      <c r="G100" s="166" t="s">
        <v>421</v>
      </c>
    </row>
    <row r="101" spans="1:7" s="71" customFormat="1" ht="16.5" customHeight="1">
      <c r="A101" s="162"/>
      <c r="B101" s="163" t="s">
        <v>422</v>
      </c>
      <c r="C101" s="164"/>
      <c r="D101" s="165" t="s">
        <v>423</v>
      </c>
      <c r="E101" s="166" t="s">
        <v>424</v>
      </c>
      <c r="F101" s="166" t="s">
        <v>223</v>
      </c>
      <c r="G101" s="166" t="s">
        <v>425</v>
      </c>
    </row>
    <row r="102" spans="1:7" s="71" customFormat="1" ht="16.5" customHeight="1">
      <c r="A102" s="167"/>
      <c r="B102" s="167"/>
      <c r="C102" s="163" t="s">
        <v>142</v>
      </c>
      <c r="D102" s="165" t="s">
        <v>143</v>
      </c>
      <c r="E102" s="166" t="s">
        <v>426</v>
      </c>
      <c r="F102" s="166" t="s">
        <v>223</v>
      </c>
      <c r="G102" s="166" t="s">
        <v>427</v>
      </c>
    </row>
    <row r="103" spans="1:7" s="71" customFormat="1" ht="16.5" customHeight="1">
      <c r="A103" s="162"/>
      <c r="B103" s="163" t="s">
        <v>428</v>
      </c>
      <c r="C103" s="164"/>
      <c r="D103" s="165" t="s">
        <v>429</v>
      </c>
      <c r="E103" s="166" t="s">
        <v>430</v>
      </c>
      <c r="F103" s="166" t="s">
        <v>163</v>
      </c>
      <c r="G103" s="166" t="s">
        <v>431</v>
      </c>
    </row>
    <row r="104" spans="1:7" s="71" customFormat="1" ht="16.5" customHeight="1">
      <c r="A104" s="167"/>
      <c r="B104" s="167"/>
      <c r="C104" s="163" t="s">
        <v>117</v>
      </c>
      <c r="D104" s="165" t="s">
        <v>118</v>
      </c>
      <c r="E104" s="166" t="s">
        <v>432</v>
      </c>
      <c r="F104" s="166" t="s">
        <v>353</v>
      </c>
      <c r="G104" s="166" t="s">
        <v>433</v>
      </c>
    </row>
    <row r="105" spans="1:7" s="71" customFormat="1" ht="16.5" customHeight="1">
      <c r="A105" s="167"/>
      <c r="B105" s="167"/>
      <c r="C105" s="163" t="s">
        <v>128</v>
      </c>
      <c r="D105" s="165" t="s">
        <v>129</v>
      </c>
      <c r="E105" s="166" t="s">
        <v>434</v>
      </c>
      <c r="F105" s="166" t="s">
        <v>361</v>
      </c>
      <c r="G105" s="166" t="s">
        <v>435</v>
      </c>
    </row>
    <row r="106" spans="1:7" s="71" customFormat="1" ht="27.75" customHeight="1">
      <c r="A106" s="162"/>
      <c r="B106" s="163" t="s">
        <v>436</v>
      </c>
      <c r="C106" s="164"/>
      <c r="D106" s="165" t="s">
        <v>437</v>
      </c>
      <c r="E106" s="166" t="s">
        <v>438</v>
      </c>
      <c r="F106" s="166" t="s">
        <v>439</v>
      </c>
      <c r="G106" s="166" t="s">
        <v>440</v>
      </c>
    </row>
    <row r="107" spans="1:7" s="71" customFormat="1" ht="16.5" customHeight="1">
      <c r="A107" s="167"/>
      <c r="B107" s="167"/>
      <c r="C107" s="163" t="s">
        <v>140</v>
      </c>
      <c r="D107" s="165" t="s">
        <v>141</v>
      </c>
      <c r="E107" s="166" t="s">
        <v>441</v>
      </c>
      <c r="F107" s="166" t="s">
        <v>439</v>
      </c>
      <c r="G107" s="166" t="s">
        <v>442</v>
      </c>
    </row>
    <row r="108" spans="1:7" s="71" customFormat="1" ht="16.5" customHeight="1">
      <c r="A108" s="162"/>
      <c r="B108" s="163" t="s">
        <v>154</v>
      </c>
      <c r="C108" s="164"/>
      <c r="D108" s="165" t="s">
        <v>110</v>
      </c>
      <c r="E108" s="166" t="s">
        <v>443</v>
      </c>
      <c r="F108" s="166" t="s">
        <v>444</v>
      </c>
      <c r="G108" s="166" t="s">
        <v>445</v>
      </c>
    </row>
    <row r="109" spans="1:7" s="71" customFormat="1" ht="16.5" customHeight="1">
      <c r="A109" s="167"/>
      <c r="B109" s="167"/>
      <c r="C109" s="163" t="s">
        <v>117</v>
      </c>
      <c r="D109" s="165" t="s">
        <v>118</v>
      </c>
      <c r="E109" s="166" t="s">
        <v>446</v>
      </c>
      <c r="F109" s="166" t="s">
        <v>447</v>
      </c>
      <c r="G109" s="166" t="s">
        <v>448</v>
      </c>
    </row>
    <row r="110" spans="1:7" s="71" customFormat="1" ht="16.5" customHeight="1">
      <c r="A110" s="167"/>
      <c r="B110" s="167"/>
      <c r="C110" s="163" t="s">
        <v>119</v>
      </c>
      <c r="D110" s="165" t="s">
        <v>120</v>
      </c>
      <c r="E110" s="166" t="s">
        <v>449</v>
      </c>
      <c r="F110" s="166" t="s">
        <v>450</v>
      </c>
      <c r="G110" s="166" t="s">
        <v>451</v>
      </c>
    </row>
    <row r="111" spans="1:7" s="71" customFormat="1" ht="18" customHeight="1">
      <c r="A111" s="159" t="s">
        <v>452</v>
      </c>
      <c r="B111" s="159"/>
      <c r="C111" s="159"/>
      <c r="D111" s="160" t="s">
        <v>453</v>
      </c>
      <c r="E111" s="161" t="s">
        <v>454</v>
      </c>
      <c r="F111" s="161" t="s">
        <v>160</v>
      </c>
      <c r="G111" s="161" t="s">
        <v>454</v>
      </c>
    </row>
    <row r="112" spans="1:7" s="71" customFormat="1" ht="16.5" customHeight="1">
      <c r="A112" s="162"/>
      <c r="B112" s="163" t="s">
        <v>455</v>
      </c>
      <c r="C112" s="164"/>
      <c r="D112" s="165" t="s">
        <v>456</v>
      </c>
      <c r="E112" s="166" t="s">
        <v>457</v>
      </c>
      <c r="F112" s="166" t="s">
        <v>160</v>
      </c>
      <c r="G112" s="166" t="s">
        <v>457</v>
      </c>
    </row>
    <row r="113" spans="1:7" s="71" customFormat="1" ht="16.5" customHeight="1">
      <c r="A113" s="167"/>
      <c r="B113" s="167"/>
      <c r="C113" s="163" t="s">
        <v>111</v>
      </c>
      <c r="D113" s="165" t="s">
        <v>112</v>
      </c>
      <c r="E113" s="166" t="s">
        <v>458</v>
      </c>
      <c r="F113" s="166" t="s">
        <v>459</v>
      </c>
      <c r="G113" s="166" t="s">
        <v>460</v>
      </c>
    </row>
    <row r="114" spans="1:7" s="71" customFormat="1" ht="16.5" customHeight="1">
      <c r="A114" s="167"/>
      <c r="B114" s="167"/>
      <c r="C114" s="163" t="s">
        <v>113</v>
      </c>
      <c r="D114" s="165" t="s">
        <v>114</v>
      </c>
      <c r="E114" s="166" t="s">
        <v>461</v>
      </c>
      <c r="F114" s="166" t="s">
        <v>462</v>
      </c>
      <c r="G114" s="166" t="s">
        <v>463</v>
      </c>
    </row>
    <row r="115" spans="1:7" s="71" customFormat="1" ht="16.5" customHeight="1">
      <c r="A115" s="167"/>
      <c r="B115" s="167"/>
      <c r="C115" s="163" t="s">
        <v>115</v>
      </c>
      <c r="D115" s="165" t="s">
        <v>116</v>
      </c>
      <c r="E115" s="166" t="s">
        <v>464</v>
      </c>
      <c r="F115" s="166" t="s">
        <v>465</v>
      </c>
      <c r="G115" s="166" t="s">
        <v>466</v>
      </c>
    </row>
    <row r="116" spans="1:7" s="71" customFormat="1" ht="25.5" customHeight="1">
      <c r="A116" s="167"/>
      <c r="B116" s="167"/>
      <c r="C116" s="163" t="s">
        <v>200</v>
      </c>
      <c r="D116" s="165" t="s">
        <v>201</v>
      </c>
      <c r="E116" s="166" t="s">
        <v>467</v>
      </c>
      <c r="F116" s="166" t="s">
        <v>468</v>
      </c>
      <c r="G116" s="166" t="s">
        <v>160</v>
      </c>
    </row>
    <row r="117" spans="1:7" s="71" customFormat="1" ht="16.5" customHeight="1">
      <c r="A117" s="167"/>
      <c r="B117" s="167"/>
      <c r="C117" s="163" t="s">
        <v>117</v>
      </c>
      <c r="D117" s="165" t="s">
        <v>118</v>
      </c>
      <c r="E117" s="166" t="s">
        <v>469</v>
      </c>
      <c r="F117" s="166" t="s">
        <v>470</v>
      </c>
      <c r="G117" s="166" t="s">
        <v>471</v>
      </c>
    </row>
    <row r="118" spans="1:7" s="71" customFormat="1" ht="16.5" customHeight="1">
      <c r="A118" s="167"/>
      <c r="B118" s="167"/>
      <c r="C118" s="163" t="s">
        <v>119</v>
      </c>
      <c r="D118" s="165" t="s">
        <v>120</v>
      </c>
      <c r="E118" s="166" t="s">
        <v>472</v>
      </c>
      <c r="F118" s="166" t="s">
        <v>276</v>
      </c>
      <c r="G118" s="166" t="s">
        <v>473</v>
      </c>
    </row>
    <row r="119" spans="1:7" s="71" customFormat="1" ht="30" customHeight="1">
      <c r="A119" s="159" t="s">
        <v>474</v>
      </c>
      <c r="B119" s="159"/>
      <c r="C119" s="159"/>
      <c r="D119" s="160" t="s">
        <v>475</v>
      </c>
      <c r="E119" s="161" t="s">
        <v>476</v>
      </c>
      <c r="F119" s="161" t="s">
        <v>160</v>
      </c>
      <c r="G119" s="161" t="s">
        <v>476</v>
      </c>
    </row>
    <row r="120" spans="1:7" s="71" customFormat="1" ht="16.5" customHeight="1">
      <c r="A120" s="162"/>
      <c r="B120" s="163" t="s">
        <v>477</v>
      </c>
      <c r="C120" s="164"/>
      <c r="D120" s="165" t="s">
        <v>478</v>
      </c>
      <c r="E120" s="166" t="s">
        <v>479</v>
      </c>
      <c r="F120" s="166" t="s">
        <v>480</v>
      </c>
      <c r="G120" s="166" t="s">
        <v>481</v>
      </c>
    </row>
    <row r="121" spans="1:7" s="71" customFormat="1" ht="16.5" customHeight="1">
      <c r="A121" s="167"/>
      <c r="B121" s="167"/>
      <c r="C121" s="163" t="s">
        <v>119</v>
      </c>
      <c r="D121" s="165" t="s">
        <v>120</v>
      </c>
      <c r="E121" s="166" t="s">
        <v>482</v>
      </c>
      <c r="F121" s="166" t="s">
        <v>480</v>
      </c>
      <c r="G121" s="166" t="s">
        <v>483</v>
      </c>
    </row>
    <row r="122" spans="1:7" s="71" customFormat="1" ht="16.5" customHeight="1">
      <c r="A122" s="162"/>
      <c r="B122" s="163" t="s">
        <v>484</v>
      </c>
      <c r="C122" s="164"/>
      <c r="D122" s="165" t="s">
        <v>485</v>
      </c>
      <c r="E122" s="166" t="s">
        <v>486</v>
      </c>
      <c r="F122" s="166" t="s">
        <v>487</v>
      </c>
      <c r="G122" s="166" t="s">
        <v>488</v>
      </c>
    </row>
    <row r="123" spans="1:7" s="71" customFormat="1" ht="16.5" customHeight="1">
      <c r="A123" s="167"/>
      <c r="B123" s="167"/>
      <c r="C123" s="163" t="s">
        <v>119</v>
      </c>
      <c r="D123" s="165" t="s">
        <v>120</v>
      </c>
      <c r="E123" s="166" t="s">
        <v>489</v>
      </c>
      <c r="F123" s="166" t="s">
        <v>487</v>
      </c>
      <c r="G123" s="166" t="s">
        <v>490</v>
      </c>
    </row>
    <row r="124" spans="1:7" s="71" customFormat="1" ht="16.5" customHeight="1">
      <c r="A124" s="162"/>
      <c r="B124" s="163" t="s">
        <v>491</v>
      </c>
      <c r="C124" s="164"/>
      <c r="D124" s="165" t="s">
        <v>492</v>
      </c>
      <c r="E124" s="166" t="s">
        <v>493</v>
      </c>
      <c r="F124" s="166" t="s">
        <v>207</v>
      </c>
      <c r="G124" s="166" t="s">
        <v>494</v>
      </c>
    </row>
    <row r="125" spans="1:7" s="71" customFormat="1" ht="16.5" customHeight="1">
      <c r="A125" s="167"/>
      <c r="B125" s="167"/>
      <c r="C125" s="163" t="s">
        <v>117</v>
      </c>
      <c r="D125" s="165" t="s">
        <v>118</v>
      </c>
      <c r="E125" s="166" t="s">
        <v>495</v>
      </c>
      <c r="F125" s="166" t="s">
        <v>304</v>
      </c>
      <c r="G125" s="166" t="s">
        <v>496</v>
      </c>
    </row>
    <row r="126" spans="1:7" s="71" customFormat="1" ht="16.5" customHeight="1">
      <c r="A126" s="167"/>
      <c r="B126" s="167"/>
      <c r="C126" s="163" t="s">
        <v>119</v>
      </c>
      <c r="D126" s="165" t="s">
        <v>120</v>
      </c>
      <c r="E126" s="166" t="s">
        <v>497</v>
      </c>
      <c r="F126" s="166" t="s">
        <v>498</v>
      </c>
      <c r="G126" s="166" t="s">
        <v>499</v>
      </c>
    </row>
    <row r="127" spans="1:7" s="71" customFormat="1" ht="16.5" customHeight="1">
      <c r="A127" s="162"/>
      <c r="B127" s="163" t="s">
        <v>500</v>
      </c>
      <c r="C127" s="164"/>
      <c r="D127" s="165" t="s">
        <v>110</v>
      </c>
      <c r="E127" s="166" t="s">
        <v>501</v>
      </c>
      <c r="F127" s="166" t="s">
        <v>273</v>
      </c>
      <c r="G127" s="166" t="s">
        <v>502</v>
      </c>
    </row>
    <row r="128" spans="1:7" s="71" customFormat="1" ht="16.5" customHeight="1">
      <c r="A128" s="167"/>
      <c r="B128" s="167"/>
      <c r="C128" s="163" t="s">
        <v>144</v>
      </c>
      <c r="D128" s="165" t="s">
        <v>145</v>
      </c>
      <c r="E128" s="166" t="s">
        <v>503</v>
      </c>
      <c r="F128" s="166" t="s">
        <v>273</v>
      </c>
      <c r="G128" s="166" t="s">
        <v>504</v>
      </c>
    </row>
    <row r="129" spans="1:7" s="71" customFormat="1" ht="21.75" customHeight="1">
      <c r="A129" s="159" t="s">
        <v>505</v>
      </c>
      <c r="B129" s="159"/>
      <c r="C129" s="159"/>
      <c r="D129" s="160" t="s">
        <v>506</v>
      </c>
      <c r="E129" s="161" t="s">
        <v>507</v>
      </c>
      <c r="F129" s="161" t="s">
        <v>160</v>
      </c>
      <c r="G129" s="161" t="s">
        <v>507</v>
      </c>
    </row>
    <row r="130" spans="1:7" s="71" customFormat="1" ht="16.5" customHeight="1">
      <c r="A130" s="162"/>
      <c r="B130" s="163" t="s">
        <v>508</v>
      </c>
      <c r="C130" s="164"/>
      <c r="D130" s="165" t="s">
        <v>110</v>
      </c>
      <c r="E130" s="166" t="s">
        <v>509</v>
      </c>
      <c r="F130" s="166" t="s">
        <v>160</v>
      </c>
      <c r="G130" s="166" t="s">
        <v>509</v>
      </c>
    </row>
    <row r="131" spans="1:7" s="71" customFormat="1" ht="16.5" customHeight="1">
      <c r="A131" s="167"/>
      <c r="B131" s="167"/>
      <c r="C131" s="163" t="s">
        <v>117</v>
      </c>
      <c r="D131" s="165" t="s">
        <v>118</v>
      </c>
      <c r="E131" s="166" t="s">
        <v>510</v>
      </c>
      <c r="F131" s="166" t="s">
        <v>511</v>
      </c>
      <c r="G131" s="166" t="s">
        <v>512</v>
      </c>
    </row>
    <row r="132" spans="1:7" s="71" customFormat="1" ht="16.5" customHeight="1">
      <c r="A132" s="167"/>
      <c r="B132" s="167"/>
      <c r="C132" s="163" t="s">
        <v>119</v>
      </c>
      <c r="D132" s="165" t="s">
        <v>120</v>
      </c>
      <c r="E132" s="166" t="s">
        <v>513</v>
      </c>
      <c r="F132" s="166" t="s">
        <v>514</v>
      </c>
      <c r="G132" s="166" t="s">
        <v>515</v>
      </c>
    </row>
    <row r="133" spans="1:7" s="71" customFormat="1" ht="16.5" customHeight="1">
      <c r="A133" s="159" t="s">
        <v>516</v>
      </c>
      <c r="B133" s="159"/>
      <c r="C133" s="159"/>
      <c r="D133" s="160" t="s">
        <v>517</v>
      </c>
      <c r="E133" s="161" t="s">
        <v>518</v>
      </c>
      <c r="F133" s="161" t="s">
        <v>160</v>
      </c>
      <c r="G133" s="161" t="s">
        <v>518</v>
      </c>
    </row>
    <row r="134" spans="1:7" s="71" customFormat="1" ht="16.5" customHeight="1">
      <c r="A134" s="162"/>
      <c r="B134" s="163" t="s">
        <v>519</v>
      </c>
      <c r="C134" s="164"/>
      <c r="D134" s="165" t="s">
        <v>110</v>
      </c>
      <c r="E134" s="166" t="s">
        <v>518</v>
      </c>
      <c r="F134" s="166" t="s">
        <v>160</v>
      </c>
      <c r="G134" s="166" t="s">
        <v>518</v>
      </c>
    </row>
    <row r="135" spans="1:7" s="71" customFormat="1" ht="16.5" customHeight="1">
      <c r="A135" s="167"/>
      <c r="B135" s="167"/>
      <c r="C135" s="163" t="s">
        <v>117</v>
      </c>
      <c r="D135" s="165" t="s">
        <v>118</v>
      </c>
      <c r="E135" s="166" t="s">
        <v>520</v>
      </c>
      <c r="F135" s="166" t="s">
        <v>521</v>
      </c>
      <c r="G135" s="166" t="s">
        <v>522</v>
      </c>
    </row>
    <row r="136" spans="1:7" s="71" customFormat="1" ht="16.5" customHeight="1">
      <c r="A136" s="167"/>
      <c r="B136" s="167"/>
      <c r="C136" s="163" t="s">
        <v>119</v>
      </c>
      <c r="D136" s="165" t="s">
        <v>120</v>
      </c>
      <c r="E136" s="166" t="s">
        <v>523</v>
      </c>
      <c r="F136" s="166" t="s">
        <v>524</v>
      </c>
      <c r="G136" s="166" t="s">
        <v>525</v>
      </c>
    </row>
    <row r="137" spans="1:7" s="71" customFormat="1" ht="21" customHeight="1">
      <c r="A137" s="167"/>
      <c r="B137" s="167"/>
      <c r="C137" s="163" t="s">
        <v>230</v>
      </c>
      <c r="D137" s="165" t="s">
        <v>231</v>
      </c>
      <c r="E137" s="166" t="s">
        <v>526</v>
      </c>
      <c r="F137" s="166" t="s">
        <v>265</v>
      </c>
      <c r="G137" s="166" t="s">
        <v>527</v>
      </c>
    </row>
    <row r="138" spans="1:7" s="71" customFormat="1" ht="18" customHeight="1">
      <c r="A138" s="167"/>
      <c r="B138" s="167"/>
      <c r="C138" s="163" t="s">
        <v>528</v>
      </c>
      <c r="D138" s="165" t="s">
        <v>231</v>
      </c>
      <c r="E138" s="166" t="s">
        <v>529</v>
      </c>
      <c r="F138" s="166" t="s">
        <v>165</v>
      </c>
      <c r="G138" s="166" t="s">
        <v>530</v>
      </c>
    </row>
    <row r="139" spans="1:7" s="71" customFormat="1" ht="12" customHeight="1">
      <c r="A139" s="199"/>
      <c r="B139" s="199"/>
      <c r="C139" s="199"/>
      <c r="D139" s="200"/>
      <c r="E139" s="200"/>
      <c r="F139" s="200"/>
      <c r="G139" s="200"/>
    </row>
    <row r="140" spans="1:7" s="71" customFormat="1" ht="16.5" customHeight="1">
      <c r="A140" s="201" t="s">
        <v>88</v>
      </c>
      <c r="B140" s="201"/>
      <c r="C140" s="201"/>
      <c r="D140" s="201"/>
      <c r="E140" s="168" t="s">
        <v>531</v>
      </c>
      <c r="F140" s="168" t="s">
        <v>70</v>
      </c>
      <c r="G140" s="168" t="s">
        <v>532</v>
      </c>
    </row>
    <row r="141" ht="20.25" customHeight="1"/>
    <row r="142" spans="1:256" s="86" customFormat="1" ht="24.75" customHeight="1">
      <c r="A142" s="170" t="s">
        <v>538</v>
      </c>
      <c r="B142" s="202" t="s">
        <v>539</v>
      </c>
      <c r="C142" s="202"/>
      <c r="D142" s="202"/>
      <c r="E142" s="171">
        <f>E144+E147+E148+E150+E149</f>
        <v>17777424</v>
      </c>
      <c r="F142" s="172">
        <f>F144+F147+F148+F149+F150</f>
        <v>-83281</v>
      </c>
      <c r="G142" s="172">
        <f>G144+G147+G148+G150+G149</f>
        <v>17694143</v>
      </c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  <c r="AP142" s="173"/>
      <c r="AQ142" s="173"/>
      <c r="AR142" s="173"/>
      <c r="AS142" s="173"/>
      <c r="AT142" s="173"/>
      <c r="AU142" s="173"/>
      <c r="AV142" s="173"/>
      <c r="AW142" s="173"/>
      <c r="AX142" s="173"/>
      <c r="AY142" s="173"/>
      <c r="AZ142" s="173"/>
      <c r="BA142" s="173"/>
      <c r="BB142" s="173"/>
      <c r="BC142" s="173"/>
      <c r="BD142" s="173"/>
      <c r="BE142" s="173"/>
      <c r="BF142" s="173"/>
      <c r="BG142" s="173"/>
      <c r="BH142" s="173"/>
      <c r="BI142" s="173"/>
      <c r="BJ142" s="173"/>
      <c r="BK142" s="173"/>
      <c r="BL142" s="173"/>
      <c r="BM142" s="173"/>
      <c r="BN142" s="173"/>
      <c r="BO142" s="173"/>
      <c r="BP142" s="173"/>
      <c r="BQ142" s="173"/>
      <c r="BR142" s="173"/>
      <c r="BS142" s="173"/>
      <c r="BT142" s="173"/>
      <c r="BU142" s="173"/>
      <c r="BV142" s="173"/>
      <c r="BW142" s="173"/>
      <c r="BX142" s="173"/>
      <c r="BY142" s="173"/>
      <c r="BZ142" s="173"/>
      <c r="CA142" s="173"/>
      <c r="CB142" s="173"/>
      <c r="CC142" s="173"/>
      <c r="CD142" s="173"/>
      <c r="CE142" s="173"/>
      <c r="CF142" s="173"/>
      <c r="CG142" s="173"/>
      <c r="CH142" s="173"/>
      <c r="CI142" s="173"/>
      <c r="CJ142" s="173"/>
      <c r="CK142" s="173"/>
      <c r="CL142" s="173"/>
      <c r="CM142" s="173"/>
      <c r="CN142" s="173"/>
      <c r="CO142" s="173"/>
      <c r="CP142" s="173"/>
      <c r="CQ142" s="173"/>
      <c r="CR142" s="173"/>
      <c r="CS142" s="173"/>
      <c r="CT142" s="173"/>
      <c r="CU142" s="173"/>
      <c r="CV142" s="173"/>
      <c r="CW142" s="173"/>
      <c r="CX142" s="173"/>
      <c r="CY142" s="173"/>
      <c r="CZ142" s="173"/>
      <c r="DA142" s="173"/>
      <c r="DB142" s="173"/>
      <c r="DC142" s="173"/>
      <c r="DD142" s="173"/>
      <c r="DE142" s="173"/>
      <c r="DF142" s="173"/>
      <c r="DG142" s="173"/>
      <c r="DH142" s="173"/>
      <c r="DI142" s="173"/>
      <c r="DJ142" s="173"/>
      <c r="DK142" s="173"/>
      <c r="DL142" s="173"/>
      <c r="DM142" s="173"/>
      <c r="DN142" s="173"/>
      <c r="DO142" s="173"/>
      <c r="DP142" s="173"/>
      <c r="DQ142" s="173"/>
      <c r="DR142" s="173"/>
      <c r="DS142" s="173"/>
      <c r="DT142" s="173"/>
      <c r="DU142" s="173"/>
      <c r="DV142" s="173"/>
      <c r="DW142" s="173"/>
      <c r="DX142" s="173"/>
      <c r="DY142" s="173"/>
      <c r="DZ142" s="173"/>
      <c r="EA142" s="173"/>
      <c r="EB142" s="173"/>
      <c r="EC142" s="173"/>
      <c r="ED142" s="173"/>
      <c r="EE142" s="173"/>
      <c r="EF142" s="173"/>
      <c r="EG142" s="173"/>
      <c r="EH142" s="173"/>
      <c r="EI142" s="173"/>
      <c r="EJ142" s="173"/>
      <c r="EK142" s="173"/>
      <c r="EL142" s="173"/>
      <c r="EM142" s="173"/>
      <c r="EN142" s="173"/>
      <c r="EO142" s="173"/>
      <c r="EP142" s="173"/>
      <c r="EQ142" s="173"/>
      <c r="ER142" s="173"/>
      <c r="ES142" s="173"/>
      <c r="ET142" s="173"/>
      <c r="EU142" s="173"/>
      <c r="EV142" s="173"/>
      <c r="EW142" s="173"/>
      <c r="EX142" s="173"/>
      <c r="EY142" s="173"/>
      <c r="EZ142" s="173"/>
      <c r="FA142" s="173"/>
      <c r="FB142" s="173"/>
      <c r="FC142" s="173"/>
      <c r="FD142" s="173"/>
      <c r="FE142" s="173"/>
      <c r="FF142" s="173"/>
      <c r="FG142" s="173"/>
      <c r="FH142" s="173"/>
      <c r="FI142" s="173"/>
      <c r="FJ142" s="173"/>
      <c r="FK142" s="173"/>
      <c r="FL142" s="173"/>
      <c r="FM142" s="173"/>
      <c r="FN142" s="173"/>
      <c r="FO142" s="173"/>
      <c r="FP142" s="173"/>
      <c r="FQ142" s="173"/>
      <c r="FR142" s="173"/>
      <c r="FS142" s="173"/>
      <c r="FT142" s="173"/>
      <c r="FU142" s="173"/>
      <c r="FV142" s="173"/>
      <c r="FW142" s="173"/>
      <c r="FX142" s="173"/>
      <c r="FY142" s="173"/>
      <c r="FZ142" s="173"/>
      <c r="GA142" s="173"/>
      <c r="GB142" s="173"/>
      <c r="GC142" s="173"/>
      <c r="GD142" s="173"/>
      <c r="GE142" s="173"/>
      <c r="GF142" s="173"/>
      <c r="GG142" s="173"/>
      <c r="GH142" s="173"/>
      <c r="GI142" s="173"/>
      <c r="GJ142" s="173"/>
      <c r="GK142" s="173"/>
      <c r="GL142" s="173"/>
      <c r="GM142" s="173"/>
      <c r="GN142" s="173"/>
      <c r="GO142" s="173"/>
      <c r="GP142" s="173"/>
      <c r="GQ142" s="173"/>
      <c r="GR142" s="173"/>
      <c r="GS142" s="173"/>
      <c r="GT142" s="173"/>
      <c r="GU142" s="173"/>
      <c r="GV142" s="173"/>
      <c r="GW142" s="173"/>
      <c r="GX142" s="173"/>
      <c r="GY142" s="173"/>
      <c r="GZ142" s="173"/>
      <c r="HA142" s="173"/>
      <c r="HB142" s="173"/>
      <c r="HC142" s="173"/>
      <c r="HD142" s="173"/>
      <c r="HE142" s="173"/>
      <c r="HF142" s="173"/>
      <c r="HG142" s="173"/>
      <c r="HH142" s="173"/>
      <c r="HI142" s="173"/>
      <c r="HJ142" s="173"/>
      <c r="HK142" s="173"/>
      <c r="HL142" s="173"/>
      <c r="HM142" s="173"/>
      <c r="HN142" s="173"/>
      <c r="HO142" s="173"/>
      <c r="HP142" s="173"/>
      <c r="HQ142" s="173"/>
      <c r="HR142" s="173"/>
      <c r="HS142" s="173"/>
      <c r="HT142" s="173"/>
      <c r="HU142" s="173"/>
      <c r="HV142" s="173"/>
      <c r="HW142" s="173"/>
      <c r="HX142" s="173"/>
      <c r="HY142" s="173"/>
      <c r="HZ142" s="173"/>
      <c r="IA142" s="173"/>
      <c r="IB142" s="173"/>
      <c r="IC142" s="173"/>
      <c r="ID142" s="173"/>
      <c r="IE142" s="173"/>
      <c r="IF142" s="173"/>
      <c r="IG142" s="173"/>
      <c r="IH142" s="173"/>
      <c r="II142" s="173"/>
      <c r="IJ142" s="173"/>
      <c r="IK142" s="173"/>
      <c r="IL142" s="173"/>
      <c r="IM142" s="173"/>
      <c r="IN142" s="173"/>
      <c r="IO142" s="173"/>
      <c r="IP142" s="173"/>
      <c r="IQ142" s="173"/>
      <c r="IR142" s="173"/>
      <c r="IS142" s="173"/>
      <c r="IT142" s="173"/>
      <c r="IU142" s="173"/>
      <c r="IV142" s="173"/>
    </row>
    <row r="143" spans="1:256" s="86" customFormat="1" ht="20.25" customHeight="1">
      <c r="A143" s="170"/>
      <c r="B143" s="203" t="s">
        <v>540</v>
      </c>
      <c r="C143" s="204"/>
      <c r="D143" s="205"/>
      <c r="E143" s="174"/>
      <c r="F143" s="175"/>
      <c r="G143" s="175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  <c r="AP143" s="173"/>
      <c r="AQ143" s="173"/>
      <c r="AR143" s="173"/>
      <c r="AS143" s="173"/>
      <c r="AT143" s="173"/>
      <c r="AU143" s="173"/>
      <c r="AV143" s="173"/>
      <c r="AW143" s="173"/>
      <c r="AX143" s="173"/>
      <c r="AY143" s="173"/>
      <c r="AZ143" s="173"/>
      <c r="BA143" s="173"/>
      <c r="BB143" s="173"/>
      <c r="BC143" s="173"/>
      <c r="BD143" s="173"/>
      <c r="BE143" s="173"/>
      <c r="BF143" s="173"/>
      <c r="BG143" s="173"/>
      <c r="BH143" s="173"/>
      <c r="BI143" s="173"/>
      <c r="BJ143" s="173"/>
      <c r="BK143" s="173"/>
      <c r="BL143" s="173"/>
      <c r="BM143" s="173"/>
      <c r="BN143" s="173"/>
      <c r="BO143" s="173"/>
      <c r="BP143" s="173"/>
      <c r="BQ143" s="173"/>
      <c r="BR143" s="173"/>
      <c r="BS143" s="173"/>
      <c r="BT143" s="173"/>
      <c r="BU143" s="173"/>
      <c r="BV143" s="173"/>
      <c r="BW143" s="173"/>
      <c r="BX143" s="173"/>
      <c r="BY143" s="173"/>
      <c r="BZ143" s="173"/>
      <c r="CA143" s="173"/>
      <c r="CB143" s="173"/>
      <c r="CC143" s="173"/>
      <c r="CD143" s="173"/>
      <c r="CE143" s="173"/>
      <c r="CF143" s="173"/>
      <c r="CG143" s="173"/>
      <c r="CH143" s="173"/>
      <c r="CI143" s="173"/>
      <c r="CJ143" s="173"/>
      <c r="CK143" s="173"/>
      <c r="CL143" s="173"/>
      <c r="CM143" s="173"/>
      <c r="CN143" s="173"/>
      <c r="CO143" s="173"/>
      <c r="CP143" s="173"/>
      <c r="CQ143" s="173"/>
      <c r="CR143" s="173"/>
      <c r="CS143" s="173"/>
      <c r="CT143" s="173"/>
      <c r="CU143" s="173"/>
      <c r="CV143" s="173"/>
      <c r="CW143" s="173"/>
      <c r="CX143" s="173"/>
      <c r="CY143" s="173"/>
      <c r="CZ143" s="173"/>
      <c r="DA143" s="173"/>
      <c r="DB143" s="173"/>
      <c r="DC143" s="173"/>
      <c r="DD143" s="173"/>
      <c r="DE143" s="173"/>
      <c r="DF143" s="173"/>
      <c r="DG143" s="173"/>
      <c r="DH143" s="173"/>
      <c r="DI143" s="173"/>
      <c r="DJ143" s="173"/>
      <c r="DK143" s="173"/>
      <c r="DL143" s="173"/>
      <c r="DM143" s="173"/>
      <c r="DN143" s="173"/>
      <c r="DO143" s="173"/>
      <c r="DP143" s="173"/>
      <c r="DQ143" s="173"/>
      <c r="DR143" s="173"/>
      <c r="DS143" s="173"/>
      <c r="DT143" s="173"/>
      <c r="DU143" s="173"/>
      <c r="DV143" s="173"/>
      <c r="DW143" s="173"/>
      <c r="DX143" s="173"/>
      <c r="DY143" s="173"/>
      <c r="DZ143" s="173"/>
      <c r="EA143" s="173"/>
      <c r="EB143" s="173"/>
      <c r="EC143" s="173"/>
      <c r="ED143" s="173"/>
      <c r="EE143" s="173"/>
      <c r="EF143" s="173"/>
      <c r="EG143" s="173"/>
      <c r="EH143" s="173"/>
      <c r="EI143" s="173"/>
      <c r="EJ143" s="173"/>
      <c r="EK143" s="173"/>
      <c r="EL143" s="173"/>
      <c r="EM143" s="173"/>
      <c r="EN143" s="173"/>
      <c r="EO143" s="173"/>
      <c r="EP143" s="173"/>
      <c r="EQ143" s="173"/>
      <c r="ER143" s="173"/>
      <c r="ES143" s="173"/>
      <c r="ET143" s="173"/>
      <c r="EU143" s="173"/>
      <c r="EV143" s="173"/>
      <c r="EW143" s="173"/>
      <c r="EX143" s="173"/>
      <c r="EY143" s="173"/>
      <c r="EZ143" s="173"/>
      <c r="FA143" s="173"/>
      <c r="FB143" s="173"/>
      <c r="FC143" s="173"/>
      <c r="FD143" s="173"/>
      <c r="FE143" s="173"/>
      <c r="FF143" s="173"/>
      <c r="FG143" s="173"/>
      <c r="FH143" s="173"/>
      <c r="FI143" s="173"/>
      <c r="FJ143" s="173"/>
      <c r="FK143" s="173"/>
      <c r="FL143" s="173"/>
      <c r="FM143" s="173"/>
      <c r="FN143" s="173"/>
      <c r="FO143" s="173"/>
      <c r="FP143" s="173"/>
      <c r="FQ143" s="173"/>
      <c r="FR143" s="173"/>
      <c r="FS143" s="173"/>
      <c r="FT143" s="173"/>
      <c r="FU143" s="173"/>
      <c r="FV143" s="173"/>
      <c r="FW143" s="173"/>
      <c r="FX143" s="173"/>
      <c r="FY143" s="173"/>
      <c r="FZ143" s="173"/>
      <c r="GA143" s="173"/>
      <c r="GB143" s="173"/>
      <c r="GC143" s="173"/>
      <c r="GD143" s="173"/>
      <c r="GE143" s="173"/>
      <c r="GF143" s="173"/>
      <c r="GG143" s="173"/>
      <c r="GH143" s="173"/>
      <c r="GI143" s="173"/>
      <c r="GJ143" s="173"/>
      <c r="GK143" s="173"/>
      <c r="GL143" s="173"/>
      <c r="GM143" s="173"/>
      <c r="GN143" s="173"/>
      <c r="GO143" s="173"/>
      <c r="GP143" s="173"/>
      <c r="GQ143" s="173"/>
      <c r="GR143" s="173"/>
      <c r="GS143" s="173"/>
      <c r="GT143" s="173"/>
      <c r="GU143" s="173"/>
      <c r="GV143" s="173"/>
      <c r="GW143" s="173"/>
      <c r="GX143" s="173"/>
      <c r="GY143" s="173"/>
      <c r="GZ143" s="173"/>
      <c r="HA143" s="173"/>
      <c r="HB143" s="173"/>
      <c r="HC143" s="173"/>
      <c r="HD143" s="173"/>
      <c r="HE143" s="173"/>
      <c r="HF143" s="173"/>
      <c r="HG143" s="173"/>
      <c r="HH143" s="173"/>
      <c r="HI143" s="173"/>
      <c r="HJ143" s="173"/>
      <c r="HK143" s="173"/>
      <c r="HL143" s="173"/>
      <c r="HM143" s="173"/>
      <c r="HN143" s="173"/>
      <c r="HO143" s="173"/>
      <c r="HP143" s="173"/>
      <c r="HQ143" s="173"/>
      <c r="HR143" s="173"/>
      <c r="HS143" s="173"/>
      <c r="HT143" s="173"/>
      <c r="HU143" s="173"/>
      <c r="HV143" s="173"/>
      <c r="HW143" s="173"/>
      <c r="HX143" s="173"/>
      <c r="HY143" s="173"/>
      <c r="HZ143" s="173"/>
      <c r="IA143" s="173"/>
      <c r="IB143" s="173"/>
      <c r="IC143" s="173"/>
      <c r="ID143" s="173"/>
      <c r="IE143" s="173"/>
      <c r="IF143" s="173"/>
      <c r="IG143" s="173"/>
      <c r="IH143" s="173"/>
      <c r="II143" s="173"/>
      <c r="IJ143" s="173"/>
      <c r="IK143" s="173"/>
      <c r="IL143" s="173"/>
      <c r="IM143" s="173"/>
      <c r="IN143" s="173"/>
      <c r="IO143" s="173"/>
      <c r="IP143" s="173"/>
      <c r="IQ143" s="173"/>
      <c r="IR143" s="173"/>
      <c r="IS143" s="173"/>
      <c r="IT143" s="173"/>
      <c r="IU143" s="173"/>
      <c r="IV143" s="173"/>
    </row>
    <row r="144" spans="1:256" s="86" customFormat="1" ht="18.75" customHeight="1">
      <c r="A144" s="170"/>
      <c r="B144" s="170" t="s">
        <v>541</v>
      </c>
      <c r="C144" s="206" t="s">
        <v>542</v>
      </c>
      <c r="D144" s="206"/>
      <c r="E144" s="171">
        <f>E145+E146</f>
        <v>11340492</v>
      </c>
      <c r="F144" s="172">
        <f>F145+F146</f>
        <v>-8941</v>
      </c>
      <c r="G144" s="172">
        <f>G145+G146</f>
        <v>11331551</v>
      </c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73"/>
      <c r="AP144" s="173"/>
      <c r="AQ144" s="173"/>
      <c r="AR144" s="173"/>
      <c r="AS144" s="173"/>
      <c r="AT144" s="173"/>
      <c r="AU144" s="173"/>
      <c r="AV144" s="173"/>
      <c r="AW144" s="173"/>
      <c r="AX144" s="173"/>
      <c r="AY144" s="173"/>
      <c r="AZ144" s="173"/>
      <c r="BA144" s="173"/>
      <c r="BB144" s="173"/>
      <c r="BC144" s="173"/>
      <c r="BD144" s="173"/>
      <c r="BE144" s="173"/>
      <c r="BF144" s="173"/>
      <c r="BG144" s="173"/>
      <c r="BH144" s="173"/>
      <c r="BI144" s="173"/>
      <c r="BJ144" s="173"/>
      <c r="BK144" s="173"/>
      <c r="BL144" s="173"/>
      <c r="BM144" s="173"/>
      <c r="BN144" s="173"/>
      <c r="BO144" s="173"/>
      <c r="BP144" s="173"/>
      <c r="BQ144" s="173"/>
      <c r="BR144" s="173"/>
      <c r="BS144" s="173"/>
      <c r="BT144" s="173"/>
      <c r="BU144" s="173"/>
      <c r="BV144" s="173"/>
      <c r="BW144" s="173"/>
      <c r="BX144" s="173"/>
      <c r="BY144" s="173"/>
      <c r="BZ144" s="173"/>
      <c r="CA144" s="173"/>
      <c r="CB144" s="173"/>
      <c r="CC144" s="173"/>
      <c r="CD144" s="173"/>
      <c r="CE144" s="173"/>
      <c r="CF144" s="173"/>
      <c r="CG144" s="173"/>
      <c r="CH144" s="173"/>
      <c r="CI144" s="173"/>
      <c r="CJ144" s="173"/>
      <c r="CK144" s="173"/>
      <c r="CL144" s="173"/>
      <c r="CM144" s="173"/>
      <c r="CN144" s="173"/>
      <c r="CO144" s="173"/>
      <c r="CP144" s="173"/>
      <c r="CQ144" s="173"/>
      <c r="CR144" s="173"/>
      <c r="CS144" s="173"/>
      <c r="CT144" s="173"/>
      <c r="CU144" s="173"/>
      <c r="CV144" s="173"/>
      <c r="CW144" s="173"/>
      <c r="CX144" s="173"/>
      <c r="CY144" s="173"/>
      <c r="CZ144" s="173"/>
      <c r="DA144" s="173"/>
      <c r="DB144" s="173"/>
      <c r="DC144" s="173"/>
      <c r="DD144" s="173"/>
      <c r="DE144" s="173"/>
      <c r="DF144" s="173"/>
      <c r="DG144" s="173"/>
      <c r="DH144" s="173"/>
      <c r="DI144" s="173"/>
      <c r="DJ144" s="173"/>
      <c r="DK144" s="173"/>
      <c r="DL144" s="173"/>
      <c r="DM144" s="173"/>
      <c r="DN144" s="173"/>
      <c r="DO144" s="173"/>
      <c r="DP144" s="173"/>
      <c r="DQ144" s="173"/>
      <c r="DR144" s="173"/>
      <c r="DS144" s="173"/>
      <c r="DT144" s="173"/>
      <c r="DU144" s="173"/>
      <c r="DV144" s="173"/>
      <c r="DW144" s="173"/>
      <c r="DX144" s="173"/>
      <c r="DY144" s="173"/>
      <c r="DZ144" s="173"/>
      <c r="EA144" s="173"/>
      <c r="EB144" s="173"/>
      <c r="EC144" s="173"/>
      <c r="ED144" s="173"/>
      <c r="EE144" s="173"/>
      <c r="EF144" s="173"/>
      <c r="EG144" s="173"/>
      <c r="EH144" s="173"/>
      <c r="EI144" s="173"/>
      <c r="EJ144" s="173"/>
      <c r="EK144" s="173"/>
      <c r="EL144" s="173"/>
      <c r="EM144" s="173"/>
      <c r="EN144" s="173"/>
      <c r="EO144" s="173"/>
      <c r="EP144" s="173"/>
      <c r="EQ144" s="173"/>
      <c r="ER144" s="173"/>
      <c r="ES144" s="173"/>
      <c r="ET144" s="173"/>
      <c r="EU144" s="173"/>
      <c r="EV144" s="173"/>
      <c r="EW144" s="173"/>
      <c r="EX144" s="173"/>
      <c r="EY144" s="173"/>
      <c r="EZ144" s="173"/>
      <c r="FA144" s="173"/>
      <c r="FB144" s="173"/>
      <c r="FC144" s="173"/>
      <c r="FD144" s="173"/>
      <c r="FE144" s="173"/>
      <c r="FF144" s="173"/>
      <c r="FG144" s="173"/>
      <c r="FH144" s="173"/>
      <c r="FI144" s="173"/>
      <c r="FJ144" s="173"/>
      <c r="FK144" s="173"/>
      <c r="FL144" s="173"/>
      <c r="FM144" s="173"/>
      <c r="FN144" s="173"/>
      <c r="FO144" s="173"/>
      <c r="FP144" s="173"/>
      <c r="FQ144" s="173"/>
      <c r="FR144" s="173"/>
      <c r="FS144" s="173"/>
      <c r="FT144" s="173"/>
      <c r="FU144" s="173"/>
      <c r="FV144" s="173"/>
      <c r="FW144" s="173"/>
      <c r="FX144" s="173"/>
      <c r="FY144" s="173"/>
      <c r="FZ144" s="173"/>
      <c r="GA144" s="173"/>
      <c r="GB144" s="173"/>
      <c r="GC144" s="173"/>
      <c r="GD144" s="173"/>
      <c r="GE144" s="173"/>
      <c r="GF144" s="173"/>
      <c r="GG144" s="173"/>
      <c r="GH144" s="173"/>
      <c r="GI144" s="173"/>
      <c r="GJ144" s="173"/>
      <c r="GK144" s="173"/>
      <c r="GL144" s="173"/>
      <c r="GM144" s="173"/>
      <c r="GN144" s="173"/>
      <c r="GO144" s="173"/>
      <c r="GP144" s="173"/>
      <c r="GQ144" s="173"/>
      <c r="GR144" s="173"/>
      <c r="GS144" s="173"/>
      <c r="GT144" s="173"/>
      <c r="GU144" s="173"/>
      <c r="GV144" s="173"/>
      <c r="GW144" s="173"/>
      <c r="GX144" s="173"/>
      <c r="GY144" s="173"/>
      <c r="GZ144" s="173"/>
      <c r="HA144" s="173"/>
      <c r="HB144" s="173"/>
      <c r="HC144" s="173"/>
      <c r="HD144" s="173"/>
      <c r="HE144" s="173"/>
      <c r="HF144" s="173"/>
      <c r="HG144" s="173"/>
      <c r="HH144" s="173"/>
      <c r="HI144" s="173"/>
      <c r="HJ144" s="173"/>
      <c r="HK144" s="173"/>
      <c r="HL144" s="173"/>
      <c r="HM144" s="173"/>
      <c r="HN144" s="173"/>
      <c r="HO144" s="173"/>
      <c r="HP144" s="173"/>
      <c r="HQ144" s="173"/>
      <c r="HR144" s="173"/>
      <c r="HS144" s="173"/>
      <c r="HT144" s="173"/>
      <c r="HU144" s="173"/>
      <c r="HV144" s="173"/>
      <c r="HW144" s="173"/>
      <c r="HX144" s="173"/>
      <c r="HY144" s="173"/>
      <c r="HZ144" s="173"/>
      <c r="IA144" s="173"/>
      <c r="IB144" s="173"/>
      <c r="IC144" s="173"/>
      <c r="ID144" s="173"/>
      <c r="IE144" s="173"/>
      <c r="IF144" s="173"/>
      <c r="IG144" s="173"/>
      <c r="IH144" s="173"/>
      <c r="II144" s="173"/>
      <c r="IJ144" s="173"/>
      <c r="IK144" s="173"/>
      <c r="IL144" s="173"/>
      <c r="IM144" s="173"/>
      <c r="IN144" s="173"/>
      <c r="IO144" s="173"/>
      <c r="IP144" s="173"/>
      <c r="IQ144" s="173"/>
      <c r="IR144" s="173"/>
      <c r="IS144" s="173"/>
      <c r="IT144" s="173"/>
      <c r="IU144" s="173"/>
      <c r="IV144" s="173"/>
    </row>
    <row r="145" spans="1:256" s="86" customFormat="1" ht="21" customHeight="1">
      <c r="A145" s="170"/>
      <c r="B145" s="170"/>
      <c r="C145" s="206" t="s">
        <v>543</v>
      </c>
      <c r="D145" s="206"/>
      <c r="E145" s="171">
        <v>6931032.5</v>
      </c>
      <c r="F145" s="172">
        <v>37916</v>
      </c>
      <c r="G145" s="172">
        <f aca="true" t="shared" si="0" ref="G145:G150">E145+F145</f>
        <v>6968948.5</v>
      </c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  <c r="AP145" s="173"/>
      <c r="AQ145" s="173"/>
      <c r="AR145" s="173"/>
      <c r="AS145" s="173"/>
      <c r="AT145" s="173"/>
      <c r="AU145" s="173"/>
      <c r="AV145" s="173"/>
      <c r="AW145" s="173"/>
      <c r="AX145" s="173"/>
      <c r="AY145" s="173"/>
      <c r="AZ145" s="173"/>
      <c r="BA145" s="173"/>
      <c r="BB145" s="173"/>
      <c r="BC145" s="173"/>
      <c r="BD145" s="173"/>
      <c r="BE145" s="173"/>
      <c r="BF145" s="173"/>
      <c r="BG145" s="173"/>
      <c r="BH145" s="173"/>
      <c r="BI145" s="173"/>
      <c r="BJ145" s="173"/>
      <c r="BK145" s="173"/>
      <c r="BL145" s="173"/>
      <c r="BM145" s="173"/>
      <c r="BN145" s="173"/>
      <c r="BO145" s="173"/>
      <c r="BP145" s="173"/>
      <c r="BQ145" s="173"/>
      <c r="BR145" s="173"/>
      <c r="BS145" s="173"/>
      <c r="BT145" s="173"/>
      <c r="BU145" s="173"/>
      <c r="BV145" s="173"/>
      <c r="BW145" s="173"/>
      <c r="BX145" s="173"/>
      <c r="BY145" s="173"/>
      <c r="BZ145" s="173"/>
      <c r="CA145" s="173"/>
      <c r="CB145" s="173"/>
      <c r="CC145" s="173"/>
      <c r="CD145" s="173"/>
      <c r="CE145" s="173"/>
      <c r="CF145" s="173"/>
      <c r="CG145" s="173"/>
      <c r="CH145" s="173"/>
      <c r="CI145" s="173"/>
      <c r="CJ145" s="173"/>
      <c r="CK145" s="173"/>
      <c r="CL145" s="173"/>
      <c r="CM145" s="173"/>
      <c r="CN145" s="173"/>
      <c r="CO145" s="173"/>
      <c r="CP145" s="173"/>
      <c r="CQ145" s="173"/>
      <c r="CR145" s="173"/>
      <c r="CS145" s="173"/>
      <c r="CT145" s="173"/>
      <c r="CU145" s="173"/>
      <c r="CV145" s="173"/>
      <c r="CW145" s="173"/>
      <c r="CX145" s="173"/>
      <c r="CY145" s="173"/>
      <c r="CZ145" s="173"/>
      <c r="DA145" s="173"/>
      <c r="DB145" s="173"/>
      <c r="DC145" s="173"/>
      <c r="DD145" s="173"/>
      <c r="DE145" s="173"/>
      <c r="DF145" s="173"/>
      <c r="DG145" s="173"/>
      <c r="DH145" s="173"/>
      <c r="DI145" s="173"/>
      <c r="DJ145" s="173"/>
      <c r="DK145" s="173"/>
      <c r="DL145" s="173"/>
      <c r="DM145" s="173"/>
      <c r="DN145" s="173"/>
      <c r="DO145" s="173"/>
      <c r="DP145" s="173"/>
      <c r="DQ145" s="173"/>
      <c r="DR145" s="173"/>
      <c r="DS145" s="173"/>
      <c r="DT145" s="173"/>
      <c r="DU145" s="173"/>
      <c r="DV145" s="173"/>
      <c r="DW145" s="173"/>
      <c r="DX145" s="173"/>
      <c r="DY145" s="173"/>
      <c r="DZ145" s="173"/>
      <c r="EA145" s="173"/>
      <c r="EB145" s="173"/>
      <c r="EC145" s="173"/>
      <c r="ED145" s="173"/>
      <c r="EE145" s="173"/>
      <c r="EF145" s="173"/>
      <c r="EG145" s="173"/>
      <c r="EH145" s="173"/>
      <c r="EI145" s="173"/>
      <c r="EJ145" s="173"/>
      <c r="EK145" s="173"/>
      <c r="EL145" s="173"/>
      <c r="EM145" s="173"/>
      <c r="EN145" s="173"/>
      <c r="EO145" s="173"/>
      <c r="EP145" s="173"/>
      <c r="EQ145" s="173"/>
      <c r="ER145" s="173"/>
      <c r="ES145" s="173"/>
      <c r="ET145" s="173"/>
      <c r="EU145" s="173"/>
      <c r="EV145" s="173"/>
      <c r="EW145" s="173"/>
      <c r="EX145" s="173"/>
      <c r="EY145" s="173"/>
      <c r="EZ145" s="173"/>
      <c r="FA145" s="173"/>
      <c r="FB145" s="173"/>
      <c r="FC145" s="173"/>
      <c r="FD145" s="173"/>
      <c r="FE145" s="173"/>
      <c r="FF145" s="173"/>
      <c r="FG145" s="173"/>
      <c r="FH145" s="173"/>
      <c r="FI145" s="173"/>
      <c r="FJ145" s="173"/>
      <c r="FK145" s="173"/>
      <c r="FL145" s="173"/>
      <c r="FM145" s="173"/>
      <c r="FN145" s="173"/>
      <c r="FO145" s="173"/>
      <c r="FP145" s="173"/>
      <c r="FQ145" s="173"/>
      <c r="FR145" s="173"/>
      <c r="FS145" s="173"/>
      <c r="FT145" s="173"/>
      <c r="FU145" s="173"/>
      <c r="FV145" s="173"/>
      <c r="FW145" s="173"/>
      <c r="FX145" s="173"/>
      <c r="FY145" s="173"/>
      <c r="FZ145" s="173"/>
      <c r="GA145" s="173"/>
      <c r="GB145" s="173"/>
      <c r="GC145" s="173"/>
      <c r="GD145" s="173"/>
      <c r="GE145" s="173"/>
      <c r="GF145" s="173"/>
      <c r="GG145" s="173"/>
      <c r="GH145" s="173"/>
      <c r="GI145" s="173"/>
      <c r="GJ145" s="173"/>
      <c r="GK145" s="173"/>
      <c r="GL145" s="173"/>
      <c r="GM145" s="173"/>
      <c r="GN145" s="173"/>
      <c r="GO145" s="173"/>
      <c r="GP145" s="173"/>
      <c r="GQ145" s="173"/>
      <c r="GR145" s="173"/>
      <c r="GS145" s="173"/>
      <c r="GT145" s="173"/>
      <c r="GU145" s="173"/>
      <c r="GV145" s="173"/>
      <c r="GW145" s="173"/>
      <c r="GX145" s="173"/>
      <c r="GY145" s="173"/>
      <c r="GZ145" s="173"/>
      <c r="HA145" s="173"/>
      <c r="HB145" s="173"/>
      <c r="HC145" s="173"/>
      <c r="HD145" s="173"/>
      <c r="HE145" s="173"/>
      <c r="HF145" s="173"/>
      <c r="HG145" s="173"/>
      <c r="HH145" s="173"/>
      <c r="HI145" s="173"/>
      <c r="HJ145" s="173"/>
      <c r="HK145" s="173"/>
      <c r="HL145" s="173"/>
      <c r="HM145" s="173"/>
      <c r="HN145" s="173"/>
      <c r="HO145" s="173"/>
      <c r="HP145" s="173"/>
      <c r="HQ145" s="173"/>
      <c r="HR145" s="173"/>
      <c r="HS145" s="173"/>
      <c r="HT145" s="173"/>
      <c r="HU145" s="173"/>
      <c r="HV145" s="173"/>
      <c r="HW145" s="173"/>
      <c r="HX145" s="173"/>
      <c r="HY145" s="173"/>
      <c r="HZ145" s="173"/>
      <c r="IA145" s="173"/>
      <c r="IB145" s="173"/>
      <c r="IC145" s="173"/>
      <c r="ID145" s="173"/>
      <c r="IE145" s="173"/>
      <c r="IF145" s="173"/>
      <c r="IG145" s="173"/>
      <c r="IH145" s="173"/>
      <c r="II145" s="173"/>
      <c r="IJ145" s="173"/>
      <c r="IK145" s="173"/>
      <c r="IL145" s="173"/>
      <c r="IM145" s="173"/>
      <c r="IN145" s="173"/>
      <c r="IO145" s="173"/>
      <c r="IP145" s="173"/>
      <c r="IQ145" s="173"/>
      <c r="IR145" s="173"/>
      <c r="IS145" s="173"/>
      <c r="IT145" s="173"/>
      <c r="IU145" s="173"/>
      <c r="IV145" s="173"/>
    </row>
    <row r="146" spans="1:256" s="86" customFormat="1" ht="20.25" customHeight="1">
      <c r="A146" s="170"/>
      <c r="B146" s="170"/>
      <c r="C146" s="206" t="s">
        <v>544</v>
      </c>
      <c r="D146" s="206"/>
      <c r="E146" s="171">
        <v>4409459.5</v>
      </c>
      <c r="F146" s="172">
        <v>-46857</v>
      </c>
      <c r="G146" s="172">
        <f t="shared" si="0"/>
        <v>4362602.5</v>
      </c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3"/>
      <c r="AT146" s="173"/>
      <c r="AU146" s="173"/>
      <c r="AV146" s="173"/>
      <c r="AW146" s="173"/>
      <c r="AX146" s="173"/>
      <c r="AY146" s="173"/>
      <c r="AZ146" s="173"/>
      <c r="BA146" s="173"/>
      <c r="BB146" s="173"/>
      <c r="BC146" s="173"/>
      <c r="BD146" s="173"/>
      <c r="BE146" s="173"/>
      <c r="BF146" s="173"/>
      <c r="BG146" s="173"/>
      <c r="BH146" s="173"/>
      <c r="BI146" s="173"/>
      <c r="BJ146" s="173"/>
      <c r="BK146" s="173"/>
      <c r="BL146" s="173"/>
      <c r="BM146" s="173"/>
      <c r="BN146" s="173"/>
      <c r="BO146" s="173"/>
      <c r="BP146" s="173"/>
      <c r="BQ146" s="173"/>
      <c r="BR146" s="173"/>
      <c r="BS146" s="173"/>
      <c r="BT146" s="173"/>
      <c r="BU146" s="173"/>
      <c r="BV146" s="173"/>
      <c r="BW146" s="173"/>
      <c r="BX146" s="173"/>
      <c r="BY146" s="173"/>
      <c r="BZ146" s="173"/>
      <c r="CA146" s="173"/>
      <c r="CB146" s="173"/>
      <c r="CC146" s="173"/>
      <c r="CD146" s="173"/>
      <c r="CE146" s="173"/>
      <c r="CF146" s="173"/>
      <c r="CG146" s="173"/>
      <c r="CH146" s="173"/>
      <c r="CI146" s="173"/>
      <c r="CJ146" s="173"/>
      <c r="CK146" s="173"/>
      <c r="CL146" s="173"/>
      <c r="CM146" s="173"/>
      <c r="CN146" s="173"/>
      <c r="CO146" s="173"/>
      <c r="CP146" s="173"/>
      <c r="CQ146" s="173"/>
      <c r="CR146" s="173"/>
      <c r="CS146" s="173"/>
      <c r="CT146" s="173"/>
      <c r="CU146" s="173"/>
      <c r="CV146" s="173"/>
      <c r="CW146" s="173"/>
      <c r="CX146" s="173"/>
      <c r="CY146" s="173"/>
      <c r="CZ146" s="173"/>
      <c r="DA146" s="173"/>
      <c r="DB146" s="173"/>
      <c r="DC146" s="173"/>
      <c r="DD146" s="173"/>
      <c r="DE146" s="173"/>
      <c r="DF146" s="173"/>
      <c r="DG146" s="173"/>
      <c r="DH146" s="173"/>
      <c r="DI146" s="173"/>
      <c r="DJ146" s="173"/>
      <c r="DK146" s="173"/>
      <c r="DL146" s="173"/>
      <c r="DM146" s="173"/>
      <c r="DN146" s="173"/>
      <c r="DO146" s="173"/>
      <c r="DP146" s="173"/>
      <c r="DQ146" s="173"/>
      <c r="DR146" s="173"/>
      <c r="DS146" s="173"/>
      <c r="DT146" s="173"/>
      <c r="DU146" s="173"/>
      <c r="DV146" s="173"/>
      <c r="DW146" s="173"/>
      <c r="DX146" s="173"/>
      <c r="DY146" s="173"/>
      <c r="DZ146" s="173"/>
      <c r="EA146" s="173"/>
      <c r="EB146" s="173"/>
      <c r="EC146" s="173"/>
      <c r="ED146" s="173"/>
      <c r="EE146" s="173"/>
      <c r="EF146" s="173"/>
      <c r="EG146" s="173"/>
      <c r="EH146" s="173"/>
      <c r="EI146" s="173"/>
      <c r="EJ146" s="173"/>
      <c r="EK146" s="173"/>
      <c r="EL146" s="173"/>
      <c r="EM146" s="173"/>
      <c r="EN146" s="173"/>
      <c r="EO146" s="173"/>
      <c r="EP146" s="173"/>
      <c r="EQ146" s="173"/>
      <c r="ER146" s="173"/>
      <c r="ES146" s="173"/>
      <c r="ET146" s="173"/>
      <c r="EU146" s="173"/>
      <c r="EV146" s="173"/>
      <c r="EW146" s="173"/>
      <c r="EX146" s="173"/>
      <c r="EY146" s="173"/>
      <c r="EZ146" s="173"/>
      <c r="FA146" s="173"/>
      <c r="FB146" s="173"/>
      <c r="FC146" s="173"/>
      <c r="FD146" s="173"/>
      <c r="FE146" s="173"/>
      <c r="FF146" s="173"/>
      <c r="FG146" s="173"/>
      <c r="FH146" s="173"/>
      <c r="FI146" s="173"/>
      <c r="FJ146" s="173"/>
      <c r="FK146" s="173"/>
      <c r="FL146" s="173"/>
      <c r="FM146" s="173"/>
      <c r="FN146" s="173"/>
      <c r="FO146" s="173"/>
      <c r="FP146" s="173"/>
      <c r="FQ146" s="173"/>
      <c r="FR146" s="173"/>
      <c r="FS146" s="173"/>
      <c r="FT146" s="173"/>
      <c r="FU146" s="173"/>
      <c r="FV146" s="173"/>
      <c r="FW146" s="173"/>
      <c r="FX146" s="173"/>
      <c r="FY146" s="173"/>
      <c r="FZ146" s="173"/>
      <c r="GA146" s="173"/>
      <c r="GB146" s="173"/>
      <c r="GC146" s="173"/>
      <c r="GD146" s="173"/>
      <c r="GE146" s="173"/>
      <c r="GF146" s="173"/>
      <c r="GG146" s="173"/>
      <c r="GH146" s="173"/>
      <c r="GI146" s="173"/>
      <c r="GJ146" s="173"/>
      <c r="GK146" s="173"/>
      <c r="GL146" s="173"/>
      <c r="GM146" s="173"/>
      <c r="GN146" s="173"/>
      <c r="GO146" s="173"/>
      <c r="GP146" s="173"/>
      <c r="GQ146" s="173"/>
      <c r="GR146" s="173"/>
      <c r="GS146" s="173"/>
      <c r="GT146" s="173"/>
      <c r="GU146" s="173"/>
      <c r="GV146" s="173"/>
      <c r="GW146" s="173"/>
      <c r="GX146" s="173"/>
      <c r="GY146" s="173"/>
      <c r="GZ146" s="173"/>
      <c r="HA146" s="173"/>
      <c r="HB146" s="173"/>
      <c r="HC146" s="173"/>
      <c r="HD146" s="173"/>
      <c r="HE146" s="173"/>
      <c r="HF146" s="173"/>
      <c r="HG146" s="173"/>
      <c r="HH146" s="173"/>
      <c r="HI146" s="173"/>
      <c r="HJ146" s="173"/>
      <c r="HK146" s="173"/>
      <c r="HL146" s="173"/>
      <c r="HM146" s="173"/>
      <c r="HN146" s="173"/>
      <c r="HO146" s="173"/>
      <c r="HP146" s="173"/>
      <c r="HQ146" s="173"/>
      <c r="HR146" s="173"/>
      <c r="HS146" s="173"/>
      <c r="HT146" s="173"/>
      <c r="HU146" s="173"/>
      <c r="HV146" s="173"/>
      <c r="HW146" s="173"/>
      <c r="HX146" s="173"/>
      <c r="HY146" s="173"/>
      <c r="HZ146" s="173"/>
      <c r="IA146" s="173"/>
      <c r="IB146" s="173"/>
      <c r="IC146" s="173"/>
      <c r="ID146" s="173"/>
      <c r="IE146" s="173"/>
      <c r="IF146" s="173"/>
      <c r="IG146" s="173"/>
      <c r="IH146" s="173"/>
      <c r="II146" s="173"/>
      <c r="IJ146" s="173"/>
      <c r="IK146" s="173"/>
      <c r="IL146" s="173"/>
      <c r="IM146" s="173"/>
      <c r="IN146" s="173"/>
      <c r="IO146" s="173"/>
      <c r="IP146" s="173"/>
      <c r="IQ146" s="173"/>
      <c r="IR146" s="173"/>
      <c r="IS146" s="173"/>
      <c r="IT146" s="173"/>
      <c r="IU146" s="173"/>
      <c r="IV146" s="173"/>
    </row>
    <row r="147" spans="1:256" s="86" customFormat="1" ht="17.25" customHeight="1">
      <c r="A147" s="170"/>
      <c r="B147" s="170" t="s">
        <v>545</v>
      </c>
      <c r="C147" s="207" t="s">
        <v>546</v>
      </c>
      <c r="D147" s="208"/>
      <c r="E147" s="171">
        <v>3677191</v>
      </c>
      <c r="F147" s="172"/>
      <c r="G147" s="172">
        <f t="shared" si="0"/>
        <v>3677191</v>
      </c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  <c r="BJ147" s="173"/>
      <c r="BK147" s="173"/>
      <c r="BL147" s="173"/>
      <c r="BM147" s="173"/>
      <c r="BN147" s="173"/>
      <c r="BO147" s="173"/>
      <c r="BP147" s="173"/>
      <c r="BQ147" s="173"/>
      <c r="BR147" s="173"/>
      <c r="BS147" s="173"/>
      <c r="BT147" s="173"/>
      <c r="BU147" s="173"/>
      <c r="BV147" s="173"/>
      <c r="BW147" s="173"/>
      <c r="BX147" s="173"/>
      <c r="BY147" s="173"/>
      <c r="BZ147" s="173"/>
      <c r="CA147" s="173"/>
      <c r="CB147" s="173"/>
      <c r="CC147" s="173"/>
      <c r="CD147" s="173"/>
      <c r="CE147" s="173"/>
      <c r="CF147" s="173"/>
      <c r="CG147" s="173"/>
      <c r="CH147" s="173"/>
      <c r="CI147" s="173"/>
      <c r="CJ147" s="173"/>
      <c r="CK147" s="173"/>
      <c r="CL147" s="173"/>
      <c r="CM147" s="173"/>
      <c r="CN147" s="173"/>
      <c r="CO147" s="173"/>
      <c r="CP147" s="173"/>
      <c r="CQ147" s="173"/>
      <c r="CR147" s="173"/>
      <c r="CS147" s="173"/>
      <c r="CT147" s="173"/>
      <c r="CU147" s="173"/>
      <c r="CV147" s="173"/>
      <c r="CW147" s="173"/>
      <c r="CX147" s="173"/>
      <c r="CY147" s="173"/>
      <c r="CZ147" s="173"/>
      <c r="DA147" s="173"/>
      <c r="DB147" s="173"/>
      <c r="DC147" s="173"/>
      <c r="DD147" s="173"/>
      <c r="DE147" s="173"/>
      <c r="DF147" s="173"/>
      <c r="DG147" s="173"/>
      <c r="DH147" s="173"/>
      <c r="DI147" s="173"/>
      <c r="DJ147" s="173"/>
      <c r="DK147" s="173"/>
      <c r="DL147" s="173"/>
      <c r="DM147" s="173"/>
      <c r="DN147" s="173"/>
      <c r="DO147" s="173"/>
      <c r="DP147" s="173"/>
      <c r="DQ147" s="173"/>
      <c r="DR147" s="173"/>
      <c r="DS147" s="173"/>
      <c r="DT147" s="173"/>
      <c r="DU147" s="173"/>
      <c r="DV147" s="173"/>
      <c r="DW147" s="173"/>
      <c r="DX147" s="173"/>
      <c r="DY147" s="173"/>
      <c r="DZ147" s="173"/>
      <c r="EA147" s="173"/>
      <c r="EB147" s="173"/>
      <c r="EC147" s="173"/>
      <c r="ED147" s="173"/>
      <c r="EE147" s="173"/>
      <c r="EF147" s="173"/>
      <c r="EG147" s="173"/>
      <c r="EH147" s="173"/>
      <c r="EI147" s="173"/>
      <c r="EJ147" s="173"/>
      <c r="EK147" s="173"/>
      <c r="EL147" s="173"/>
      <c r="EM147" s="173"/>
      <c r="EN147" s="173"/>
      <c r="EO147" s="173"/>
      <c r="EP147" s="173"/>
      <c r="EQ147" s="173"/>
      <c r="ER147" s="173"/>
      <c r="ES147" s="173"/>
      <c r="ET147" s="173"/>
      <c r="EU147" s="173"/>
      <c r="EV147" s="173"/>
      <c r="EW147" s="173"/>
      <c r="EX147" s="173"/>
      <c r="EY147" s="173"/>
      <c r="EZ147" s="173"/>
      <c r="FA147" s="173"/>
      <c r="FB147" s="173"/>
      <c r="FC147" s="173"/>
      <c r="FD147" s="173"/>
      <c r="FE147" s="173"/>
      <c r="FF147" s="173"/>
      <c r="FG147" s="173"/>
      <c r="FH147" s="173"/>
      <c r="FI147" s="173"/>
      <c r="FJ147" s="173"/>
      <c r="FK147" s="173"/>
      <c r="FL147" s="173"/>
      <c r="FM147" s="173"/>
      <c r="FN147" s="173"/>
      <c r="FO147" s="173"/>
      <c r="FP147" s="173"/>
      <c r="FQ147" s="173"/>
      <c r="FR147" s="173"/>
      <c r="FS147" s="173"/>
      <c r="FT147" s="173"/>
      <c r="FU147" s="173"/>
      <c r="FV147" s="173"/>
      <c r="FW147" s="173"/>
      <c r="FX147" s="173"/>
      <c r="FY147" s="173"/>
      <c r="FZ147" s="173"/>
      <c r="GA147" s="173"/>
      <c r="GB147" s="173"/>
      <c r="GC147" s="173"/>
      <c r="GD147" s="173"/>
      <c r="GE147" s="173"/>
      <c r="GF147" s="173"/>
      <c r="GG147" s="173"/>
      <c r="GH147" s="173"/>
      <c r="GI147" s="173"/>
      <c r="GJ147" s="173"/>
      <c r="GK147" s="173"/>
      <c r="GL147" s="173"/>
      <c r="GM147" s="173"/>
      <c r="GN147" s="173"/>
      <c r="GO147" s="173"/>
      <c r="GP147" s="173"/>
      <c r="GQ147" s="173"/>
      <c r="GR147" s="173"/>
      <c r="GS147" s="173"/>
      <c r="GT147" s="173"/>
      <c r="GU147" s="173"/>
      <c r="GV147" s="173"/>
      <c r="GW147" s="173"/>
      <c r="GX147" s="173"/>
      <c r="GY147" s="173"/>
      <c r="GZ147" s="173"/>
      <c r="HA147" s="173"/>
      <c r="HB147" s="173"/>
      <c r="HC147" s="173"/>
      <c r="HD147" s="173"/>
      <c r="HE147" s="173"/>
      <c r="HF147" s="173"/>
      <c r="HG147" s="173"/>
      <c r="HH147" s="173"/>
      <c r="HI147" s="173"/>
      <c r="HJ147" s="173"/>
      <c r="HK147" s="173"/>
      <c r="HL147" s="173"/>
      <c r="HM147" s="173"/>
      <c r="HN147" s="173"/>
      <c r="HO147" s="173"/>
      <c r="HP147" s="173"/>
      <c r="HQ147" s="173"/>
      <c r="HR147" s="173"/>
      <c r="HS147" s="173"/>
      <c r="HT147" s="173"/>
      <c r="HU147" s="173"/>
      <c r="HV147" s="173"/>
      <c r="HW147" s="173"/>
      <c r="HX147" s="173"/>
      <c r="HY147" s="173"/>
      <c r="HZ147" s="173"/>
      <c r="IA147" s="173"/>
      <c r="IB147" s="173"/>
      <c r="IC147" s="173"/>
      <c r="ID147" s="173"/>
      <c r="IE147" s="173"/>
      <c r="IF147" s="173"/>
      <c r="IG147" s="173"/>
      <c r="IH147" s="173"/>
      <c r="II147" s="173"/>
      <c r="IJ147" s="173"/>
      <c r="IK147" s="173"/>
      <c r="IL147" s="173"/>
      <c r="IM147" s="173"/>
      <c r="IN147" s="173"/>
      <c r="IO147" s="173"/>
      <c r="IP147" s="173"/>
      <c r="IQ147" s="173"/>
      <c r="IR147" s="173"/>
      <c r="IS147" s="173"/>
      <c r="IT147" s="173"/>
      <c r="IU147" s="173"/>
      <c r="IV147" s="173"/>
    </row>
    <row r="148" spans="1:256" s="86" customFormat="1" ht="18" customHeight="1">
      <c r="A148" s="170"/>
      <c r="B148" s="170" t="s">
        <v>547</v>
      </c>
      <c r="C148" s="206" t="s">
        <v>548</v>
      </c>
      <c r="D148" s="206"/>
      <c r="E148" s="171">
        <v>1983042</v>
      </c>
      <c r="F148" s="172">
        <v>-74340</v>
      </c>
      <c r="G148" s="172">
        <f t="shared" si="0"/>
        <v>1908702</v>
      </c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173"/>
      <c r="BK148" s="173"/>
      <c r="BL148" s="173"/>
      <c r="BM148" s="173"/>
      <c r="BN148" s="173"/>
      <c r="BO148" s="173"/>
      <c r="BP148" s="173"/>
      <c r="BQ148" s="173"/>
      <c r="BR148" s="173"/>
      <c r="BS148" s="173"/>
      <c r="BT148" s="173"/>
      <c r="BU148" s="173"/>
      <c r="BV148" s="173"/>
      <c r="BW148" s="173"/>
      <c r="BX148" s="173"/>
      <c r="BY148" s="173"/>
      <c r="BZ148" s="173"/>
      <c r="CA148" s="173"/>
      <c r="CB148" s="173"/>
      <c r="CC148" s="173"/>
      <c r="CD148" s="173"/>
      <c r="CE148" s="173"/>
      <c r="CF148" s="173"/>
      <c r="CG148" s="173"/>
      <c r="CH148" s="173"/>
      <c r="CI148" s="173"/>
      <c r="CJ148" s="173"/>
      <c r="CK148" s="173"/>
      <c r="CL148" s="173"/>
      <c r="CM148" s="173"/>
      <c r="CN148" s="173"/>
      <c r="CO148" s="173"/>
      <c r="CP148" s="173"/>
      <c r="CQ148" s="173"/>
      <c r="CR148" s="173"/>
      <c r="CS148" s="173"/>
      <c r="CT148" s="173"/>
      <c r="CU148" s="173"/>
      <c r="CV148" s="173"/>
      <c r="CW148" s="173"/>
      <c r="CX148" s="173"/>
      <c r="CY148" s="173"/>
      <c r="CZ148" s="173"/>
      <c r="DA148" s="173"/>
      <c r="DB148" s="173"/>
      <c r="DC148" s="173"/>
      <c r="DD148" s="173"/>
      <c r="DE148" s="173"/>
      <c r="DF148" s="173"/>
      <c r="DG148" s="173"/>
      <c r="DH148" s="173"/>
      <c r="DI148" s="173"/>
      <c r="DJ148" s="173"/>
      <c r="DK148" s="173"/>
      <c r="DL148" s="173"/>
      <c r="DM148" s="173"/>
      <c r="DN148" s="173"/>
      <c r="DO148" s="173"/>
      <c r="DP148" s="173"/>
      <c r="DQ148" s="173"/>
      <c r="DR148" s="173"/>
      <c r="DS148" s="173"/>
      <c r="DT148" s="173"/>
      <c r="DU148" s="173"/>
      <c r="DV148" s="173"/>
      <c r="DW148" s="173"/>
      <c r="DX148" s="173"/>
      <c r="DY148" s="173"/>
      <c r="DZ148" s="173"/>
      <c r="EA148" s="173"/>
      <c r="EB148" s="173"/>
      <c r="EC148" s="173"/>
      <c r="ED148" s="173"/>
      <c r="EE148" s="173"/>
      <c r="EF148" s="173"/>
      <c r="EG148" s="173"/>
      <c r="EH148" s="173"/>
      <c r="EI148" s="173"/>
      <c r="EJ148" s="173"/>
      <c r="EK148" s="173"/>
      <c r="EL148" s="173"/>
      <c r="EM148" s="173"/>
      <c r="EN148" s="173"/>
      <c r="EO148" s="173"/>
      <c r="EP148" s="173"/>
      <c r="EQ148" s="173"/>
      <c r="ER148" s="173"/>
      <c r="ES148" s="173"/>
      <c r="ET148" s="173"/>
      <c r="EU148" s="173"/>
      <c r="EV148" s="173"/>
      <c r="EW148" s="173"/>
      <c r="EX148" s="173"/>
      <c r="EY148" s="173"/>
      <c r="EZ148" s="173"/>
      <c r="FA148" s="173"/>
      <c r="FB148" s="173"/>
      <c r="FC148" s="173"/>
      <c r="FD148" s="173"/>
      <c r="FE148" s="173"/>
      <c r="FF148" s="173"/>
      <c r="FG148" s="173"/>
      <c r="FH148" s="173"/>
      <c r="FI148" s="173"/>
      <c r="FJ148" s="173"/>
      <c r="FK148" s="173"/>
      <c r="FL148" s="173"/>
      <c r="FM148" s="173"/>
      <c r="FN148" s="173"/>
      <c r="FO148" s="173"/>
      <c r="FP148" s="173"/>
      <c r="FQ148" s="173"/>
      <c r="FR148" s="173"/>
      <c r="FS148" s="173"/>
      <c r="FT148" s="173"/>
      <c r="FU148" s="173"/>
      <c r="FV148" s="173"/>
      <c r="FW148" s="173"/>
      <c r="FX148" s="173"/>
      <c r="FY148" s="173"/>
      <c r="FZ148" s="173"/>
      <c r="GA148" s="173"/>
      <c r="GB148" s="173"/>
      <c r="GC148" s="173"/>
      <c r="GD148" s="173"/>
      <c r="GE148" s="173"/>
      <c r="GF148" s="173"/>
      <c r="GG148" s="173"/>
      <c r="GH148" s="173"/>
      <c r="GI148" s="173"/>
      <c r="GJ148" s="173"/>
      <c r="GK148" s="173"/>
      <c r="GL148" s="173"/>
      <c r="GM148" s="173"/>
      <c r="GN148" s="173"/>
      <c r="GO148" s="173"/>
      <c r="GP148" s="173"/>
      <c r="GQ148" s="173"/>
      <c r="GR148" s="173"/>
      <c r="GS148" s="173"/>
      <c r="GT148" s="173"/>
      <c r="GU148" s="173"/>
      <c r="GV148" s="173"/>
      <c r="GW148" s="173"/>
      <c r="GX148" s="173"/>
      <c r="GY148" s="173"/>
      <c r="GZ148" s="173"/>
      <c r="HA148" s="173"/>
      <c r="HB148" s="173"/>
      <c r="HC148" s="173"/>
      <c r="HD148" s="173"/>
      <c r="HE148" s="173"/>
      <c r="HF148" s="173"/>
      <c r="HG148" s="173"/>
      <c r="HH148" s="173"/>
      <c r="HI148" s="173"/>
      <c r="HJ148" s="173"/>
      <c r="HK148" s="173"/>
      <c r="HL148" s="173"/>
      <c r="HM148" s="173"/>
      <c r="HN148" s="173"/>
      <c r="HO148" s="173"/>
      <c r="HP148" s="173"/>
      <c r="HQ148" s="173"/>
      <c r="HR148" s="173"/>
      <c r="HS148" s="173"/>
      <c r="HT148" s="173"/>
      <c r="HU148" s="173"/>
      <c r="HV148" s="173"/>
      <c r="HW148" s="173"/>
      <c r="HX148" s="173"/>
      <c r="HY148" s="173"/>
      <c r="HZ148" s="173"/>
      <c r="IA148" s="173"/>
      <c r="IB148" s="173"/>
      <c r="IC148" s="173"/>
      <c r="ID148" s="173"/>
      <c r="IE148" s="173"/>
      <c r="IF148" s="173"/>
      <c r="IG148" s="173"/>
      <c r="IH148" s="173"/>
      <c r="II148" s="173"/>
      <c r="IJ148" s="173"/>
      <c r="IK148" s="173"/>
      <c r="IL148" s="173"/>
      <c r="IM148" s="173"/>
      <c r="IN148" s="173"/>
      <c r="IO148" s="173"/>
      <c r="IP148" s="173"/>
      <c r="IQ148" s="173"/>
      <c r="IR148" s="173"/>
      <c r="IS148" s="173"/>
      <c r="IT148" s="173"/>
      <c r="IU148" s="173"/>
      <c r="IV148" s="173"/>
    </row>
    <row r="149" spans="1:256" s="86" customFormat="1" ht="30.75" customHeight="1">
      <c r="A149" s="170"/>
      <c r="B149" s="170" t="s">
        <v>549</v>
      </c>
      <c r="C149" s="207" t="s">
        <v>550</v>
      </c>
      <c r="D149" s="205"/>
      <c r="E149" s="171">
        <v>253699</v>
      </c>
      <c r="F149" s="172"/>
      <c r="G149" s="172">
        <f t="shared" si="0"/>
        <v>253699</v>
      </c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3"/>
      <c r="AP149" s="173"/>
      <c r="AQ149" s="173"/>
      <c r="AR149" s="173"/>
      <c r="AS149" s="173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173"/>
      <c r="BK149" s="173"/>
      <c r="BL149" s="173"/>
      <c r="BM149" s="173"/>
      <c r="BN149" s="173"/>
      <c r="BO149" s="173"/>
      <c r="BP149" s="173"/>
      <c r="BQ149" s="173"/>
      <c r="BR149" s="173"/>
      <c r="BS149" s="173"/>
      <c r="BT149" s="173"/>
      <c r="BU149" s="173"/>
      <c r="BV149" s="173"/>
      <c r="BW149" s="173"/>
      <c r="BX149" s="173"/>
      <c r="BY149" s="173"/>
      <c r="BZ149" s="173"/>
      <c r="CA149" s="173"/>
      <c r="CB149" s="173"/>
      <c r="CC149" s="173"/>
      <c r="CD149" s="173"/>
      <c r="CE149" s="173"/>
      <c r="CF149" s="173"/>
      <c r="CG149" s="173"/>
      <c r="CH149" s="173"/>
      <c r="CI149" s="173"/>
      <c r="CJ149" s="173"/>
      <c r="CK149" s="173"/>
      <c r="CL149" s="173"/>
      <c r="CM149" s="173"/>
      <c r="CN149" s="173"/>
      <c r="CO149" s="173"/>
      <c r="CP149" s="173"/>
      <c r="CQ149" s="173"/>
      <c r="CR149" s="173"/>
      <c r="CS149" s="173"/>
      <c r="CT149" s="173"/>
      <c r="CU149" s="173"/>
      <c r="CV149" s="173"/>
      <c r="CW149" s="173"/>
      <c r="CX149" s="173"/>
      <c r="CY149" s="173"/>
      <c r="CZ149" s="173"/>
      <c r="DA149" s="173"/>
      <c r="DB149" s="173"/>
      <c r="DC149" s="173"/>
      <c r="DD149" s="173"/>
      <c r="DE149" s="173"/>
      <c r="DF149" s="173"/>
      <c r="DG149" s="173"/>
      <c r="DH149" s="173"/>
      <c r="DI149" s="173"/>
      <c r="DJ149" s="173"/>
      <c r="DK149" s="173"/>
      <c r="DL149" s="173"/>
      <c r="DM149" s="173"/>
      <c r="DN149" s="173"/>
      <c r="DO149" s="173"/>
      <c r="DP149" s="173"/>
      <c r="DQ149" s="173"/>
      <c r="DR149" s="173"/>
      <c r="DS149" s="173"/>
      <c r="DT149" s="173"/>
      <c r="DU149" s="173"/>
      <c r="DV149" s="173"/>
      <c r="DW149" s="173"/>
      <c r="DX149" s="173"/>
      <c r="DY149" s="173"/>
      <c r="DZ149" s="173"/>
      <c r="EA149" s="173"/>
      <c r="EB149" s="173"/>
      <c r="EC149" s="173"/>
      <c r="ED149" s="173"/>
      <c r="EE149" s="173"/>
      <c r="EF149" s="173"/>
      <c r="EG149" s="173"/>
      <c r="EH149" s="173"/>
      <c r="EI149" s="173"/>
      <c r="EJ149" s="173"/>
      <c r="EK149" s="173"/>
      <c r="EL149" s="173"/>
      <c r="EM149" s="173"/>
      <c r="EN149" s="173"/>
      <c r="EO149" s="173"/>
      <c r="EP149" s="173"/>
      <c r="EQ149" s="173"/>
      <c r="ER149" s="173"/>
      <c r="ES149" s="173"/>
      <c r="ET149" s="173"/>
      <c r="EU149" s="173"/>
      <c r="EV149" s="173"/>
      <c r="EW149" s="173"/>
      <c r="EX149" s="173"/>
      <c r="EY149" s="173"/>
      <c r="EZ149" s="173"/>
      <c r="FA149" s="173"/>
      <c r="FB149" s="173"/>
      <c r="FC149" s="173"/>
      <c r="FD149" s="173"/>
      <c r="FE149" s="173"/>
      <c r="FF149" s="173"/>
      <c r="FG149" s="173"/>
      <c r="FH149" s="173"/>
      <c r="FI149" s="173"/>
      <c r="FJ149" s="173"/>
      <c r="FK149" s="173"/>
      <c r="FL149" s="173"/>
      <c r="FM149" s="173"/>
      <c r="FN149" s="173"/>
      <c r="FO149" s="173"/>
      <c r="FP149" s="173"/>
      <c r="FQ149" s="173"/>
      <c r="FR149" s="173"/>
      <c r="FS149" s="173"/>
      <c r="FT149" s="173"/>
      <c r="FU149" s="173"/>
      <c r="FV149" s="173"/>
      <c r="FW149" s="173"/>
      <c r="FX149" s="173"/>
      <c r="FY149" s="173"/>
      <c r="FZ149" s="173"/>
      <c r="GA149" s="173"/>
      <c r="GB149" s="173"/>
      <c r="GC149" s="173"/>
      <c r="GD149" s="173"/>
      <c r="GE149" s="173"/>
      <c r="GF149" s="173"/>
      <c r="GG149" s="173"/>
      <c r="GH149" s="173"/>
      <c r="GI149" s="173"/>
      <c r="GJ149" s="173"/>
      <c r="GK149" s="173"/>
      <c r="GL149" s="173"/>
      <c r="GM149" s="173"/>
      <c r="GN149" s="173"/>
      <c r="GO149" s="173"/>
      <c r="GP149" s="173"/>
      <c r="GQ149" s="173"/>
      <c r="GR149" s="173"/>
      <c r="GS149" s="173"/>
      <c r="GT149" s="173"/>
      <c r="GU149" s="173"/>
      <c r="GV149" s="173"/>
      <c r="GW149" s="173"/>
      <c r="GX149" s="173"/>
      <c r="GY149" s="173"/>
      <c r="GZ149" s="173"/>
      <c r="HA149" s="173"/>
      <c r="HB149" s="173"/>
      <c r="HC149" s="173"/>
      <c r="HD149" s="173"/>
      <c r="HE149" s="173"/>
      <c r="HF149" s="173"/>
      <c r="HG149" s="173"/>
      <c r="HH149" s="173"/>
      <c r="HI149" s="173"/>
      <c r="HJ149" s="173"/>
      <c r="HK149" s="173"/>
      <c r="HL149" s="173"/>
      <c r="HM149" s="173"/>
      <c r="HN149" s="173"/>
      <c r="HO149" s="173"/>
      <c r="HP149" s="173"/>
      <c r="HQ149" s="173"/>
      <c r="HR149" s="173"/>
      <c r="HS149" s="173"/>
      <c r="HT149" s="173"/>
      <c r="HU149" s="173"/>
      <c r="HV149" s="173"/>
      <c r="HW149" s="173"/>
      <c r="HX149" s="173"/>
      <c r="HY149" s="173"/>
      <c r="HZ149" s="173"/>
      <c r="IA149" s="173"/>
      <c r="IB149" s="173"/>
      <c r="IC149" s="173"/>
      <c r="ID149" s="173"/>
      <c r="IE149" s="173"/>
      <c r="IF149" s="173"/>
      <c r="IG149" s="173"/>
      <c r="IH149" s="173"/>
      <c r="II149" s="173"/>
      <c r="IJ149" s="173"/>
      <c r="IK149" s="173"/>
      <c r="IL149" s="173"/>
      <c r="IM149" s="173"/>
      <c r="IN149" s="173"/>
      <c r="IO149" s="173"/>
      <c r="IP149" s="173"/>
      <c r="IQ149" s="173"/>
      <c r="IR149" s="173"/>
      <c r="IS149" s="173"/>
      <c r="IT149" s="173"/>
      <c r="IU149" s="173"/>
      <c r="IV149" s="173"/>
    </row>
    <row r="150" spans="1:256" s="86" customFormat="1" ht="15.75" customHeight="1">
      <c r="A150" s="170"/>
      <c r="B150" s="170" t="s">
        <v>551</v>
      </c>
      <c r="C150" s="206" t="s">
        <v>552</v>
      </c>
      <c r="D150" s="206"/>
      <c r="E150" s="171">
        <v>523000</v>
      </c>
      <c r="F150" s="172"/>
      <c r="G150" s="172">
        <f t="shared" si="0"/>
        <v>523000</v>
      </c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3"/>
      <c r="AT150" s="173"/>
      <c r="AU150" s="173"/>
      <c r="AV150" s="173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  <c r="BH150" s="173"/>
      <c r="BI150" s="173"/>
      <c r="BJ150" s="173"/>
      <c r="BK150" s="173"/>
      <c r="BL150" s="173"/>
      <c r="BM150" s="173"/>
      <c r="BN150" s="173"/>
      <c r="BO150" s="173"/>
      <c r="BP150" s="173"/>
      <c r="BQ150" s="173"/>
      <c r="BR150" s="173"/>
      <c r="BS150" s="173"/>
      <c r="BT150" s="173"/>
      <c r="BU150" s="173"/>
      <c r="BV150" s="173"/>
      <c r="BW150" s="173"/>
      <c r="BX150" s="173"/>
      <c r="BY150" s="173"/>
      <c r="BZ150" s="173"/>
      <c r="CA150" s="173"/>
      <c r="CB150" s="173"/>
      <c r="CC150" s="173"/>
      <c r="CD150" s="173"/>
      <c r="CE150" s="173"/>
      <c r="CF150" s="173"/>
      <c r="CG150" s="173"/>
      <c r="CH150" s="173"/>
      <c r="CI150" s="173"/>
      <c r="CJ150" s="173"/>
      <c r="CK150" s="173"/>
      <c r="CL150" s="173"/>
      <c r="CM150" s="173"/>
      <c r="CN150" s="173"/>
      <c r="CO150" s="173"/>
      <c r="CP150" s="173"/>
      <c r="CQ150" s="173"/>
      <c r="CR150" s="173"/>
      <c r="CS150" s="173"/>
      <c r="CT150" s="173"/>
      <c r="CU150" s="173"/>
      <c r="CV150" s="173"/>
      <c r="CW150" s="173"/>
      <c r="CX150" s="173"/>
      <c r="CY150" s="173"/>
      <c r="CZ150" s="173"/>
      <c r="DA150" s="173"/>
      <c r="DB150" s="173"/>
      <c r="DC150" s="173"/>
      <c r="DD150" s="173"/>
      <c r="DE150" s="173"/>
      <c r="DF150" s="173"/>
      <c r="DG150" s="173"/>
      <c r="DH150" s="173"/>
      <c r="DI150" s="173"/>
      <c r="DJ150" s="173"/>
      <c r="DK150" s="173"/>
      <c r="DL150" s="173"/>
      <c r="DM150" s="173"/>
      <c r="DN150" s="173"/>
      <c r="DO150" s="173"/>
      <c r="DP150" s="173"/>
      <c r="DQ150" s="173"/>
      <c r="DR150" s="173"/>
      <c r="DS150" s="173"/>
      <c r="DT150" s="173"/>
      <c r="DU150" s="173"/>
      <c r="DV150" s="173"/>
      <c r="DW150" s="173"/>
      <c r="DX150" s="173"/>
      <c r="DY150" s="173"/>
      <c r="DZ150" s="173"/>
      <c r="EA150" s="173"/>
      <c r="EB150" s="173"/>
      <c r="EC150" s="173"/>
      <c r="ED150" s="173"/>
      <c r="EE150" s="173"/>
      <c r="EF150" s="173"/>
      <c r="EG150" s="173"/>
      <c r="EH150" s="173"/>
      <c r="EI150" s="173"/>
      <c r="EJ150" s="173"/>
      <c r="EK150" s="173"/>
      <c r="EL150" s="173"/>
      <c r="EM150" s="173"/>
      <c r="EN150" s="173"/>
      <c r="EO150" s="173"/>
      <c r="EP150" s="173"/>
      <c r="EQ150" s="173"/>
      <c r="ER150" s="173"/>
      <c r="ES150" s="173"/>
      <c r="ET150" s="173"/>
      <c r="EU150" s="173"/>
      <c r="EV150" s="173"/>
      <c r="EW150" s="173"/>
      <c r="EX150" s="173"/>
      <c r="EY150" s="173"/>
      <c r="EZ150" s="173"/>
      <c r="FA150" s="173"/>
      <c r="FB150" s="173"/>
      <c r="FC150" s="173"/>
      <c r="FD150" s="173"/>
      <c r="FE150" s="173"/>
      <c r="FF150" s="173"/>
      <c r="FG150" s="173"/>
      <c r="FH150" s="173"/>
      <c r="FI150" s="173"/>
      <c r="FJ150" s="173"/>
      <c r="FK150" s="173"/>
      <c r="FL150" s="173"/>
      <c r="FM150" s="173"/>
      <c r="FN150" s="173"/>
      <c r="FO150" s="173"/>
      <c r="FP150" s="173"/>
      <c r="FQ150" s="173"/>
      <c r="FR150" s="173"/>
      <c r="FS150" s="173"/>
      <c r="FT150" s="173"/>
      <c r="FU150" s="173"/>
      <c r="FV150" s="173"/>
      <c r="FW150" s="173"/>
      <c r="FX150" s="173"/>
      <c r="FY150" s="173"/>
      <c r="FZ150" s="173"/>
      <c r="GA150" s="173"/>
      <c r="GB150" s="173"/>
      <c r="GC150" s="173"/>
      <c r="GD150" s="173"/>
      <c r="GE150" s="173"/>
      <c r="GF150" s="173"/>
      <c r="GG150" s="173"/>
      <c r="GH150" s="173"/>
      <c r="GI150" s="173"/>
      <c r="GJ150" s="173"/>
      <c r="GK150" s="173"/>
      <c r="GL150" s="173"/>
      <c r="GM150" s="173"/>
      <c r="GN150" s="173"/>
      <c r="GO150" s="173"/>
      <c r="GP150" s="173"/>
      <c r="GQ150" s="173"/>
      <c r="GR150" s="173"/>
      <c r="GS150" s="173"/>
      <c r="GT150" s="173"/>
      <c r="GU150" s="173"/>
      <c r="GV150" s="173"/>
      <c r="GW150" s="173"/>
      <c r="GX150" s="173"/>
      <c r="GY150" s="173"/>
      <c r="GZ150" s="173"/>
      <c r="HA150" s="173"/>
      <c r="HB150" s="173"/>
      <c r="HC150" s="173"/>
      <c r="HD150" s="173"/>
      <c r="HE150" s="173"/>
      <c r="HF150" s="173"/>
      <c r="HG150" s="173"/>
      <c r="HH150" s="173"/>
      <c r="HI150" s="173"/>
      <c r="HJ150" s="173"/>
      <c r="HK150" s="173"/>
      <c r="HL150" s="173"/>
      <c r="HM150" s="173"/>
      <c r="HN150" s="173"/>
      <c r="HO150" s="173"/>
      <c r="HP150" s="173"/>
      <c r="HQ150" s="173"/>
      <c r="HR150" s="173"/>
      <c r="HS150" s="173"/>
      <c r="HT150" s="173"/>
      <c r="HU150" s="173"/>
      <c r="HV150" s="173"/>
      <c r="HW150" s="173"/>
      <c r="HX150" s="173"/>
      <c r="HY150" s="173"/>
      <c r="HZ150" s="173"/>
      <c r="IA150" s="173"/>
      <c r="IB150" s="173"/>
      <c r="IC150" s="173"/>
      <c r="ID150" s="173"/>
      <c r="IE150" s="173"/>
      <c r="IF150" s="173"/>
      <c r="IG150" s="173"/>
      <c r="IH150" s="173"/>
      <c r="II150" s="173"/>
      <c r="IJ150" s="173"/>
      <c r="IK150" s="173"/>
      <c r="IL150" s="173"/>
      <c r="IM150" s="173"/>
      <c r="IN150" s="173"/>
      <c r="IO150" s="173"/>
      <c r="IP150" s="173"/>
      <c r="IQ150" s="173"/>
      <c r="IR150" s="173"/>
      <c r="IS150" s="173"/>
      <c r="IT150" s="173"/>
      <c r="IU150" s="173"/>
      <c r="IV150" s="173"/>
    </row>
    <row r="151" spans="1:256" s="86" customFormat="1" ht="9" customHeight="1">
      <c r="A151" s="209"/>
      <c r="B151" s="210"/>
      <c r="C151" s="210"/>
      <c r="D151" s="210"/>
      <c r="E151" s="210"/>
      <c r="F151" s="170"/>
      <c r="G151" s="170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  <c r="AP151" s="173"/>
      <c r="AQ151" s="173"/>
      <c r="AR151" s="173"/>
      <c r="AS151" s="173"/>
      <c r="AT151" s="173"/>
      <c r="AU151" s="173"/>
      <c r="AV151" s="173"/>
      <c r="AW151" s="173"/>
      <c r="AX151" s="173"/>
      <c r="AY151" s="173"/>
      <c r="AZ151" s="173"/>
      <c r="BA151" s="173"/>
      <c r="BB151" s="173"/>
      <c r="BC151" s="173"/>
      <c r="BD151" s="173"/>
      <c r="BE151" s="173"/>
      <c r="BF151" s="173"/>
      <c r="BG151" s="173"/>
      <c r="BH151" s="173"/>
      <c r="BI151" s="173"/>
      <c r="BJ151" s="173"/>
      <c r="BK151" s="173"/>
      <c r="BL151" s="173"/>
      <c r="BM151" s="173"/>
      <c r="BN151" s="173"/>
      <c r="BO151" s="173"/>
      <c r="BP151" s="173"/>
      <c r="BQ151" s="173"/>
      <c r="BR151" s="173"/>
      <c r="BS151" s="173"/>
      <c r="BT151" s="173"/>
      <c r="BU151" s="173"/>
      <c r="BV151" s="173"/>
      <c r="BW151" s="173"/>
      <c r="BX151" s="173"/>
      <c r="BY151" s="173"/>
      <c r="BZ151" s="173"/>
      <c r="CA151" s="173"/>
      <c r="CB151" s="173"/>
      <c r="CC151" s="173"/>
      <c r="CD151" s="173"/>
      <c r="CE151" s="173"/>
      <c r="CF151" s="173"/>
      <c r="CG151" s="173"/>
      <c r="CH151" s="173"/>
      <c r="CI151" s="173"/>
      <c r="CJ151" s="173"/>
      <c r="CK151" s="173"/>
      <c r="CL151" s="173"/>
      <c r="CM151" s="173"/>
      <c r="CN151" s="173"/>
      <c r="CO151" s="173"/>
      <c r="CP151" s="173"/>
      <c r="CQ151" s="173"/>
      <c r="CR151" s="173"/>
      <c r="CS151" s="173"/>
      <c r="CT151" s="173"/>
      <c r="CU151" s="173"/>
      <c r="CV151" s="173"/>
      <c r="CW151" s="173"/>
      <c r="CX151" s="173"/>
      <c r="CY151" s="173"/>
      <c r="CZ151" s="173"/>
      <c r="DA151" s="173"/>
      <c r="DB151" s="173"/>
      <c r="DC151" s="173"/>
      <c r="DD151" s="173"/>
      <c r="DE151" s="173"/>
      <c r="DF151" s="173"/>
      <c r="DG151" s="173"/>
      <c r="DH151" s="173"/>
      <c r="DI151" s="173"/>
      <c r="DJ151" s="173"/>
      <c r="DK151" s="173"/>
      <c r="DL151" s="173"/>
      <c r="DM151" s="173"/>
      <c r="DN151" s="173"/>
      <c r="DO151" s="173"/>
      <c r="DP151" s="173"/>
      <c r="DQ151" s="173"/>
      <c r="DR151" s="173"/>
      <c r="DS151" s="173"/>
      <c r="DT151" s="173"/>
      <c r="DU151" s="173"/>
      <c r="DV151" s="173"/>
      <c r="DW151" s="173"/>
      <c r="DX151" s="173"/>
      <c r="DY151" s="173"/>
      <c r="DZ151" s="173"/>
      <c r="EA151" s="173"/>
      <c r="EB151" s="173"/>
      <c r="EC151" s="173"/>
      <c r="ED151" s="173"/>
      <c r="EE151" s="173"/>
      <c r="EF151" s="173"/>
      <c r="EG151" s="173"/>
      <c r="EH151" s="173"/>
      <c r="EI151" s="173"/>
      <c r="EJ151" s="173"/>
      <c r="EK151" s="173"/>
      <c r="EL151" s="173"/>
      <c r="EM151" s="173"/>
      <c r="EN151" s="173"/>
      <c r="EO151" s="173"/>
      <c r="EP151" s="173"/>
      <c r="EQ151" s="173"/>
      <c r="ER151" s="173"/>
      <c r="ES151" s="173"/>
      <c r="ET151" s="173"/>
      <c r="EU151" s="173"/>
      <c r="EV151" s="173"/>
      <c r="EW151" s="173"/>
      <c r="EX151" s="173"/>
      <c r="EY151" s="173"/>
      <c r="EZ151" s="173"/>
      <c r="FA151" s="173"/>
      <c r="FB151" s="173"/>
      <c r="FC151" s="173"/>
      <c r="FD151" s="173"/>
      <c r="FE151" s="173"/>
      <c r="FF151" s="173"/>
      <c r="FG151" s="173"/>
      <c r="FH151" s="173"/>
      <c r="FI151" s="173"/>
      <c r="FJ151" s="173"/>
      <c r="FK151" s="173"/>
      <c r="FL151" s="173"/>
      <c r="FM151" s="173"/>
      <c r="FN151" s="173"/>
      <c r="FO151" s="173"/>
      <c r="FP151" s="173"/>
      <c r="FQ151" s="173"/>
      <c r="FR151" s="173"/>
      <c r="FS151" s="173"/>
      <c r="FT151" s="173"/>
      <c r="FU151" s="173"/>
      <c r="FV151" s="173"/>
      <c r="FW151" s="173"/>
      <c r="FX151" s="173"/>
      <c r="FY151" s="173"/>
      <c r="FZ151" s="173"/>
      <c r="GA151" s="173"/>
      <c r="GB151" s="173"/>
      <c r="GC151" s="173"/>
      <c r="GD151" s="173"/>
      <c r="GE151" s="173"/>
      <c r="GF151" s="173"/>
      <c r="GG151" s="173"/>
      <c r="GH151" s="173"/>
      <c r="GI151" s="173"/>
      <c r="GJ151" s="173"/>
      <c r="GK151" s="173"/>
      <c r="GL151" s="173"/>
      <c r="GM151" s="173"/>
      <c r="GN151" s="173"/>
      <c r="GO151" s="173"/>
      <c r="GP151" s="173"/>
      <c r="GQ151" s="173"/>
      <c r="GR151" s="173"/>
      <c r="GS151" s="173"/>
      <c r="GT151" s="173"/>
      <c r="GU151" s="173"/>
      <c r="GV151" s="173"/>
      <c r="GW151" s="173"/>
      <c r="GX151" s="173"/>
      <c r="GY151" s="173"/>
      <c r="GZ151" s="173"/>
      <c r="HA151" s="173"/>
      <c r="HB151" s="173"/>
      <c r="HC151" s="173"/>
      <c r="HD151" s="173"/>
      <c r="HE151" s="173"/>
      <c r="HF151" s="173"/>
      <c r="HG151" s="173"/>
      <c r="HH151" s="173"/>
      <c r="HI151" s="173"/>
      <c r="HJ151" s="173"/>
      <c r="HK151" s="173"/>
      <c r="HL151" s="173"/>
      <c r="HM151" s="173"/>
      <c r="HN151" s="173"/>
      <c r="HO151" s="173"/>
      <c r="HP151" s="173"/>
      <c r="HQ151" s="173"/>
      <c r="HR151" s="173"/>
      <c r="HS151" s="173"/>
      <c r="HT151" s="173"/>
      <c r="HU151" s="173"/>
      <c r="HV151" s="173"/>
      <c r="HW151" s="173"/>
      <c r="HX151" s="173"/>
      <c r="HY151" s="173"/>
      <c r="HZ151" s="173"/>
      <c r="IA151" s="173"/>
      <c r="IB151" s="173"/>
      <c r="IC151" s="173"/>
      <c r="ID151" s="173"/>
      <c r="IE151" s="173"/>
      <c r="IF151" s="173"/>
      <c r="IG151" s="173"/>
      <c r="IH151" s="173"/>
      <c r="II151" s="173"/>
      <c r="IJ151" s="173"/>
      <c r="IK151" s="173"/>
      <c r="IL151" s="173"/>
      <c r="IM151" s="173"/>
      <c r="IN151" s="173"/>
      <c r="IO151" s="173"/>
      <c r="IP151" s="173"/>
      <c r="IQ151" s="173"/>
      <c r="IR151" s="173"/>
      <c r="IS151" s="173"/>
      <c r="IT151" s="173"/>
      <c r="IU151" s="173"/>
      <c r="IV151" s="173"/>
    </row>
    <row r="152" spans="1:256" s="86" customFormat="1" ht="25.5" customHeight="1">
      <c r="A152" s="170" t="s">
        <v>553</v>
      </c>
      <c r="B152" s="203" t="s">
        <v>554</v>
      </c>
      <c r="C152" s="204"/>
      <c r="D152" s="205"/>
      <c r="E152" s="171">
        <v>4656680</v>
      </c>
      <c r="F152" s="172">
        <v>1000</v>
      </c>
      <c r="G152" s="172">
        <f>E152+F152</f>
        <v>4657680</v>
      </c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3"/>
      <c r="AQ152" s="173"/>
      <c r="AR152" s="173"/>
      <c r="AS152" s="173"/>
      <c r="AT152" s="173"/>
      <c r="AU152" s="173"/>
      <c r="AV152" s="173"/>
      <c r="AW152" s="173"/>
      <c r="AX152" s="173"/>
      <c r="AY152" s="173"/>
      <c r="AZ152" s="173"/>
      <c r="BA152" s="173"/>
      <c r="BB152" s="173"/>
      <c r="BC152" s="173"/>
      <c r="BD152" s="173"/>
      <c r="BE152" s="173"/>
      <c r="BF152" s="173"/>
      <c r="BG152" s="173"/>
      <c r="BH152" s="173"/>
      <c r="BI152" s="173"/>
      <c r="BJ152" s="173"/>
      <c r="BK152" s="173"/>
      <c r="BL152" s="173"/>
      <c r="BM152" s="173"/>
      <c r="BN152" s="173"/>
      <c r="BO152" s="173"/>
      <c r="BP152" s="173"/>
      <c r="BQ152" s="173"/>
      <c r="BR152" s="173"/>
      <c r="BS152" s="173"/>
      <c r="BT152" s="173"/>
      <c r="BU152" s="173"/>
      <c r="BV152" s="173"/>
      <c r="BW152" s="173"/>
      <c r="BX152" s="173"/>
      <c r="BY152" s="173"/>
      <c r="BZ152" s="173"/>
      <c r="CA152" s="173"/>
      <c r="CB152" s="173"/>
      <c r="CC152" s="173"/>
      <c r="CD152" s="173"/>
      <c r="CE152" s="173"/>
      <c r="CF152" s="173"/>
      <c r="CG152" s="173"/>
      <c r="CH152" s="173"/>
      <c r="CI152" s="173"/>
      <c r="CJ152" s="173"/>
      <c r="CK152" s="173"/>
      <c r="CL152" s="173"/>
      <c r="CM152" s="173"/>
      <c r="CN152" s="173"/>
      <c r="CO152" s="173"/>
      <c r="CP152" s="173"/>
      <c r="CQ152" s="173"/>
      <c r="CR152" s="173"/>
      <c r="CS152" s="173"/>
      <c r="CT152" s="173"/>
      <c r="CU152" s="173"/>
      <c r="CV152" s="173"/>
      <c r="CW152" s="173"/>
      <c r="CX152" s="173"/>
      <c r="CY152" s="173"/>
      <c r="CZ152" s="173"/>
      <c r="DA152" s="173"/>
      <c r="DB152" s="173"/>
      <c r="DC152" s="173"/>
      <c r="DD152" s="173"/>
      <c r="DE152" s="173"/>
      <c r="DF152" s="173"/>
      <c r="DG152" s="173"/>
      <c r="DH152" s="173"/>
      <c r="DI152" s="173"/>
      <c r="DJ152" s="173"/>
      <c r="DK152" s="173"/>
      <c r="DL152" s="173"/>
      <c r="DM152" s="173"/>
      <c r="DN152" s="173"/>
      <c r="DO152" s="173"/>
      <c r="DP152" s="173"/>
      <c r="DQ152" s="173"/>
      <c r="DR152" s="173"/>
      <c r="DS152" s="173"/>
      <c r="DT152" s="173"/>
      <c r="DU152" s="173"/>
      <c r="DV152" s="173"/>
      <c r="DW152" s="173"/>
      <c r="DX152" s="173"/>
      <c r="DY152" s="173"/>
      <c r="DZ152" s="173"/>
      <c r="EA152" s="173"/>
      <c r="EB152" s="173"/>
      <c r="EC152" s="173"/>
      <c r="ED152" s="173"/>
      <c r="EE152" s="173"/>
      <c r="EF152" s="173"/>
      <c r="EG152" s="173"/>
      <c r="EH152" s="173"/>
      <c r="EI152" s="173"/>
      <c r="EJ152" s="173"/>
      <c r="EK152" s="173"/>
      <c r="EL152" s="173"/>
      <c r="EM152" s="173"/>
      <c r="EN152" s="173"/>
      <c r="EO152" s="173"/>
      <c r="EP152" s="173"/>
      <c r="EQ152" s="173"/>
      <c r="ER152" s="173"/>
      <c r="ES152" s="173"/>
      <c r="ET152" s="173"/>
      <c r="EU152" s="173"/>
      <c r="EV152" s="173"/>
      <c r="EW152" s="173"/>
      <c r="EX152" s="173"/>
      <c r="EY152" s="173"/>
      <c r="EZ152" s="173"/>
      <c r="FA152" s="173"/>
      <c r="FB152" s="173"/>
      <c r="FC152" s="173"/>
      <c r="FD152" s="173"/>
      <c r="FE152" s="173"/>
      <c r="FF152" s="173"/>
      <c r="FG152" s="173"/>
      <c r="FH152" s="173"/>
      <c r="FI152" s="173"/>
      <c r="FJ152" s="173"/>
      <c r="FK152" s="173"/>
      <c r="FL152" s="173"/>
      <c r="FM152" s="173"/>
      <c r="FN152" s="173"/>
      <c r="FO152" s="173"/>
      <c r="FP152" s="173"/>
      <c r="FQ152" s="173"/>
      <c r="FR152" s="173"/>
      <c r="FS152" s="173"/>
      <c r="FT152" s="173"/>
      <c r="FU152" s="173"/>
      <c r="FV152" s="173"/>
      <c r="FW152" s="173"/>
      <c r="FX152" s="173"/>
      <c r="FY152" s="173"/>
      <c r="FZ152" s="173"/>
      <c r="GA152" s="173"/>
      <c r="GB152" s="173"/>
      <c r="GC152" s="173"/>
      <c r="GD152" s="173"/>
      <c r="GE152" s="173"/>
      <c r="GF152" s="173"/>
      <c r="GG152" s="173"/>
      <c r="GH152" s="173"/>
      <c r="GI152" s="173"/>
      <c r="GJ152" s="173"/>
      <c r="GK152" s="173"/>
      <c r="GL152" s="173"/>
      <c r="GM152" s="173"/>
      <c r="GN152" s="173"/>
      <c r="GO152" s="173"/>
      <c r="GP152" s="173"/>
      <c r="GQ152" s="173"/>
      <c r="GR152" s="173"/>
      <c r="GS152" s="173"/>
      <c r="GT152" s="173"/>
      <c r="GU152" s="173"/>
      <c r="GV152" s="173"/>
      <c r="GW152" s="173"/>
      <c r="GX152" s="173"/>
      <c r="GY152" s="173"/>
      <c r="GZ152" s="173"/>
      <c r="HA152" s="173"/>
      <c r="HB152" s="173"/>
      <c r="HC152" s="173"/>
      <c r="HD152" s="173"/>
      <c r="HE152" s="173"/>
      <c r="HF152" s="173"/>
      <c r="HG152" s="173"/>
      <c r="HH152" s="173"/>
      <c r="HI152" s="173"/>
      <c r="HJ152" s="173"/>
      <c r="HK152" s="173"/>
      <c r="HL152" s="173"/>
      <c r="HM152" s="173"/>
      <c r="HN152" s="173"/>
      <c r="HO152" s="173"/>
      <c r="HP152" s="173"/>
      <c r="HQ152" s="173"/>
      <c r="HR152" s="173"/>
      <c r="HS152" s="173"/>
      <c r="HT152" s="173"/>
      <c r="HU152" s="173"/>
      <c r="HV152" s="173"/>
      <c r="HW152" s="173"/>
      <c r="HX152" s="173"/>
      <c r="HY152" s="173"/>
      <c r="HZ152" s="173"/>
      <c r="IA152" s="173"/>
      <c r="IB152" s="173"/>
      <c r="IC152" s="173"/>
      <c r="ID152" s="173"/>
      <c r="IE152" s="173"/>
      <c r="IF152" s="173"/>
      <c r="IG152" s="173"/>
      <c r="IH152" s="173"/>
      <c r="II152" s="173"/>
      <c r="IJ152" s="173"/>
      <c r="IK152" s="173"/>
      <c r="IL152" s="173"/>
      <c r="IM152" s="173"/>
      <c r="IN152" s="173"/>
      <c r="IO152" s="173"/>
      <c r="IP152" s="173"/>
      <c r="IQ152" s="173"/>
      <c r="IR152" s="173"/>
      <c r="IS152" s="173"/>
      <c r="IT152" s="173"/>
      <c r="IU152" s="173"/>
      <c r="IV152" s="173"/>
    </row>
    <row r="153" spans="1:7" s="173" customFormat="1" ht="19.5" customHeight="1">
      <c r="A153" s="170"/>
      <c r="B153" s="207" t="s">
        <v>555</v>
      </c>
      <c r="C153" s="211"/>
      <c r="D153" s="208"/>
      <c r="E153" s="174"/>
      <c r="F153" s="170"/>
      <c r="G153" s="170"/>
    </row>
    <row r="154" spans="1:7" s="173" customFormat="1" ht="29.25" customHeight="1">
      <c r="A154" s="170"/>
      <c r="B154" s="170"/>
      <c r="C154" s="207" t="s">
        <v>556</v>
      </c>
      <c r="D154" s="205"/>
      <c r="E154" s="171">
        <v>1714243</v>
      </c>
      <c r="F154" s="172">
        <v>1000</v>
      </c>
      <c r="G154" s="172">
        <f>E154+F154</f>
        <v>1715243</v>
      </c>
    </row>
    <row r="155" spans="1:7" s="173" customFormat="1" ht="8.25" customHeight="1">
      <c r="A155" s="212"/>
      <c r="B155" s="213"/>
      <c r="C155" s="213"/>
      <c r="D155" s="213"/>
      <c r="E155" s="213"/>
      <c r="F155" s="176"/>
      <c r="G155" s="176"/>
    </row>
    <row r="156" spans="1:7" s="173" customFormat="1" ht="17.25" customHeight="1">
      <c r="A156" s="170">
        <v>3</v>
      </c>
      <c r="B156" s="174" t="s">
        <v>557</v>
      </c>
      <c r="C156" s="177"/>
      <c r="D156" s="177"/>
      <c r="E156" s="177"/>
      <c r="F156" s="178"/>
      <c r="G156" s="179"/>
    </row>
    <row r="157" spans="1:7" s="173" customFormat="1" ht="26.25" customHeight="1">
      <c r="A157" s="170"/>
      <c r="B157" s="180" t="s">
        <v>558</v>
      </c>
      <c r="C157" s="214" t="s">
        <v>559</v>
      </c>
      <c r="D157" s="215"/>
      <c r="E157" s="181" t="s">
        <v>64</v>
      </c>
      <c r="F157" s="181" t="s">
        <v>560</v>
      </c>
      <c r="G157" s="181" t="s">
        <v>106</v>
      </c>
    </row>
    <row r="158" spans="1:7" s="173" customFormat="1" ht="25.5" customHeight="1" hidden="1">
      <c r="A158" s="170"/>
      <c r="B158" s="182" t="s">
        <v>561</v>
      </c>
      <c r="C158" s="216" t="s">
        <v>562</v>
      </c>
      <c r="D158" s="217"/>
      <c r="E158" s="172">
        <v>26140</v>
      </c>
      <c r="F158" s="172"/>
      <c r="G158" s="172">
        <f>E158+F158</f>
        <v>26140</v>
      </c>
    </row>
    <row r="159" spans="1:7" s="173" customFormat="1" ht="25.5" customHeight="1" hidden="1">
      <c r="A159" s="170"/>
      <c r="B159" s="182" t="s">
        <v>561</v>
      </c>
      <c r="C159" s="216" t="s">
        <v>563</v>
      </c>
      <c r="D159" s="218"/>
      <c r="E159" s="172">
        <v>31000</v>
      </c>
      <c r="F159" s="172"/>
      <c r="G159" s="172">
        <f>E159+F159</f>
        <v>31000</v>
      </c>
    </row>
    <row r="160" spans="1:7" s="173" customFormat="1" ht="15" customHeight="1" hidden="1">
      <c r="A160" s="170"/>
      <c r="B160" s="182" t="s">
        <v>564</v>
      </c>
      <c r="C160" s="216" t="s">
        <v>565</v>
      </c>
      <c r="D160" s="217"/>
      <c r="E160" s="172">
        <v>26330</v>
      </c>
      <c r="F160" s="172"/>
      <c r="G160" s="172">
        <f aca="true" t="shared" si="1" ref="G160:G193">E160+F160</f>
        <v>26330</v>
      </c>
    </row>
    <row r="161" spans="1:7" s="173" customFormat="1" ht="24.75" customHeight="1" hidden="1">
      <c r="A161" s="170"/>
      <c r="B161" s="182" t="s">
        <v>564</v>
      </c>
      <c r="C161" s="216" t="s">
        <v>566</v>
      </c>
      <c r="D161" s="217"/>
      <c r="E161" s="172">
        <v>32100</v>
      </c>
      <c r="F161" s="172"/>
      <c r="G161" s="172">
        <f t="shared" si="1"/>
        <v>32100</v>
      </c>
    </row>
    <row r="162" spans="1:7" s="173" customFormat="1" ht="17.25" customHeight="1" hidden="1">
      <c r="A162" s="170"/>
      <c r="B162" s="183">
        <v>60016</v>
      </c>
      <c r="C162" s="219" t="s">
        <v>567</v>
      </c>
      <c r="D162" s="220"/>
      <c r="E162" s="184">
        <v>411000</v>
      </c>
      <c r="F162" s="172"/>
      <c r="G162" s="172">
        <f t="shared" si="1"/>
        <v>411000</v>
      </c>
    </row>
    <row r="163" spans="1:7" s="173" customFormat="1" ht="26.25" customHeight="1" hidden="1">
      <c r="A163" s="170"/>
      <c r="B163" s="183">
        <v>60016</v>
      </c>
      <c r="C163" s="216" t="s">
        <v>568</v>
      </c>
      <c r="D163" s="221"/>
      <c r="E163" s="184">
        <v>182800</v>
      </c>
      <c r="F163" s="172"/>
      <c r="G163" s="172">
        <f t="shared" si="1"/>
        <v>182800</v>
      </c>
    </row>
    <row r="164" spans="1:7" s="173" customFormat="1" ht="13.5" customHeight="1" hidden="1">
      <c r="A164" s="170"/>
      <c r="B164" s="185">
        <v>60016</v>
      </c>
      <c r="C164" s="207" t="s">
        <v>569</v>
      </c>
      <c r="D164" s="208"/>
      <c r="E164" s="172">
        <v>204650</v>
      </c>
      <c r="F164" s="172"/>
      <c r="G164" s="172">
        <f t="shared" si="1"/>
        <v>204650</v>
      </c>
    </row>
    <row r="165" spans="1:7" s="173" customFormat="1" ht="13.5" customHeight="1" hidden="1">
      <c r="A165" s="170"/>
      <c r="B165" s="185">
        <v>60016</v>
      </c>
      <c r="C165" s="207" t="s">
        <v>570</v>
      </c>
      <c r="D165" s="208"/>
      <c r="E165" s="172">
        <v>6599</v>
      </c>
      <c r="F165" s="172"/>
      <c r="G165" s="172">
        <f t="shared" si="1"/>
        <v>6599</v>
      </c>
    </row>
    <row r="166" spans="1:7" s="173" customFormat="1" ht="19.5" customHeight="1" hidden="1">
      <c r="A166" s="170"/>
      <c r="B166" s="185">
        <v>60016</v>
      </c>
      <c r="C166" s="207" t="s">
        <v>571</v>
      </c>
      <c r="D166" s="208"/>
      <c r="E166" s="172">
        <v>5828</v>
      </c>
      <c r="F166" s="172"/>
      <c r="G166" s="172">
        <f t="shared" si="1"/>
        <v>5828</v>
      </c>
    </row>
    <row r="167" spans="1:7" s="173" customFormat="1" ht="13.5" customHeight="1" hidden="1">
      <c r="A167" s="170"/>
      <c r="B167" s="185">
        <v>60016</v>
      </c>
      <c r="C167" s="207" t="s">
        <v>572</v>
      </c>
      <c r="D167" s="222"/>
      <c r="E167" s="172">
        <v>18450</v>
      </c>
      <c r="F167" s="172"/>
      <c r="G167" s="172">
        <v>18450</v>
      </c>
    </row>
    <row r="168" spans="1:7" s="173" customFormat="1" ht="13.5" customHeight="1" hidden="1">
      <c r="A168" s="170"/>
      <c r="B168" s="185">
        <v>60016</v>
      </c>
      <c r="C168" s="207" t="s">
        <v>573</v>
      </c>
      <c r="D168" s="223"/>
      <c r="E168" s="172">
        <v>7650</v>
      </c>
      <c r="F168" s="172"/>
      <c r="G168" s="172">
        <f>E168+F168</f>
        <v>7650</v>
      </c>
    </row>
    <row r="169" spans="1:7" s="173" customFormat="1" ht="13.5" customHeight="1" hidden="1">
      <c r="A169" s="170"/>
      <c r="B169" s="185">
        <v>60016</v>
      </c>
      <c r="C169" s="207" t="s">
        <v>574</v>
      </c>
      <c r="D169" s="223"/>
      <c r="E169" s="172">
        <v>5000</v>
      </c>
      <c r="F169" s="172"/>
      <c r="G169" s="172">
        <v>5000</v>
      </c>
    </row>
    <row r="170" spans="1:7" s="173" customFormat="1" ht="16.5" customHeight="1" hidden="1">
      <c r="A170" s="170"/>
      <c r="B170" s="185">
        <v>70005</v>
      </c>
      <c r="C170" s="207" t="s">
        <v>575</v>
      </c>
      <c r="D170" s="208"/>
      <c r="E170" s="172">
        <v>3700</v>
      </c>
      <c r="F170" s="172"/>
      <c r="G170" s="172">
        <f t="shared" si="1"/>
        <v>3700</v>
      </c>
    </row>
    <row r="171" spans="1:7" s="173" customFormat="1" ht="28.5" customHeight="1" hidden="1">
      <c r="A171" s="170"/>
      <c r="B171" s="186">
        <v>71095</v>
      </c>
      <c r="C171" s="224" t="s">
        <v>576</v>
      </c>
      <c r="D171" s="225"/>
      <c r="E171" s="172">
        <v>29384</v>
      </c>
      <c r="F171" s="172"/>
      <c r="G171" s="172">
        <f t="shared" si="1"/>
        <v>29384</v>
      </c>
    </row>
    <row r="172" spans="1:7" s="173" customFormat="1" ht="37.5" customHeight="1" hidden="1">
      <c r="A172" s="170"/>
      <c r="B172" s="185">
        <v>71095</v>
      </c>
      <c r="C172" s="207" t="s">
        <v>577</v>
      </c>
      <c r="D172" s="208"/>
      <c r="E172" s="172">
        <v>818078</v>
      </c>
      <c r="F172" s="172"/>
      <c r="G172" s="172">
        <f>E172+F172</f>
        <v>818078</v>
      </c>
    </row>
    <row r="173" spans="1:7" s="173" customFormat="1" ht="27" customHeight="1">
      <c r="A173" s="170"/>
      <c r="B173" s="185">
        <v>71095</v>
      </c>
      <c r="C173" s="207" t="s">
        <v>598</v>
      </c>
      <c r="D173" s="208"/>
      <c r="E173" s="187">
        <v>114338</v>
      </c>
      <c r="F173" s="187"/>
      <c r="G173" s="187">
        <f>E173+F173</f>
        <v>114338</v>
      </c>
    </row>
    <row r="174" spans="1:7" s="173" customFormat="1" ht="17.25" customHeight="1">
      <c r="A174" s="170"/>
      <c r="B174" s="185">
        <v>75023</v>
      </c>
      <c r="C174" s="207" t="s">
        <v>578</v>
      </c>
      <c r="D174" s="208"/>
      <c r="E174" s="172">
        <v>20500</v>
      </c>
      <c r="F174" s="172"/>
      <c r="G174" s="172">
        <f t="shared" si="1"/>
        <v>20500</v>
      </c>
    </row>
    <row r="175" spans="1:7" s="173" customFormat="1" ht="25.5" customHeight="1">
      <c r="A175" s="170"/>
      <c r="B175" s="185">
        <v>75412</v>
      </c>
      <c r="C175" s="207" t="s">
        <v>579</v>
      </c>
      <c r="D175" s="208"/>
      <c r="E175" s="172">
        <v>15000</v>
      </c>
      <c r="F175" s="172"/>
      <c r="G175" s="172">
        <f t="shared" si="1"/>
        <v>15000</v>
      </c>
    </row>
    <row r="176" spans="1:7" s="173" customFormat="1" ht="17.25" customHeight="1">
      <c r="A176" s="170"/>
      <c r="B176" s="185">
        <v>80101</v>
      </c>
      <c r="C176" s="207" t="s">
        <v>580</v>
      </c>
      <c r="D176" s="208"/>
      <c r="E176" s="172">
        <v>252000</v>
      </c>
      <c r="F176" s="172"/>
      <c r="G176" s="172">
        <f t="shared" si="1"/>
        <v>252000</v>
      </c>
    </row>
    <row r="177" spans="1:7" s="173" customFormat="1" ht="15.75" customHeight="1">
      <c r="A177" s="170"/>
      <c r="B177" s="185">
        <v>80101</v>
      </c>
      <c r="C177" s="207" t="s">
        <v>581</v>
      </c>
      <c r="D177" s="226"/>
      <c r="E177" s="172">
        <v>12000</v>
      </c>
      <c r="F177" s="172">
        <v>1000</v>
      </c>
      <c r="G177" s="172">
        <f t="shared" si="1"/>
        <v>13000</v>
      </c>
    </row>
    <row r="178" spans="1:7" s="173" customFormat="1" ht="17.25" customHeight="1" hidden="1">
      <c r="A178" s="170"/>
      <c r="B178" s="185">
        <v>80148</v>
      </c>
      <c r="C178" s="207" t="s">
        <v>582</v>
      </c>
      <c r="D178" s="222"/>
      <c r="E178" s="172">
        <v>5500</v>
      </c>
      <c r="F178" s="172"/>
      <c r="G178" s="172">
        <f>E178+F178</f>
        <v>5500</v>
      </c>
    </row>
    <row r="179" spans="1:7" s="173" customFormat="1" ht="15.75" customHeight="1" hidden="1">
      <c r="A179" s="170"/>
      <c r="B179" s="185">
        <v>90004</v>
      </c>
      <c r="C179" s="207" t="s">
        <v>583</v>
      </c>
      <c r="D179" s="208"/>
      <c r="E179" s="172">
        <v>23000</v>
      </c>
      <c r="F179" s="172"/>
      <c r="G179" s="172">
        <f t="shared" si="1"/>
        <v>23000</v>
      </c>
    </row>
    <row r="180" spans="1:7" s="173" customFormat="1" ht="16.5" customHeight="1" hidden="1">
      <c r="A180" s="170"/>
      <c r="B180" s="185">
        <v>90013</v>
      </c>
      <c r="C180" s="207" t="s">
        <v>584</v>
      </c>
      <c r="D180" s="208"/>
      <c r="E180" s="172">
        <v>42469</v>
      </c>
      <c r="F180" s="172"/>
      <c r="G180" s="172">
        <f t="shared" si="1"/>
        <v>42469</v>
      </c>
    </row>
    <row r="181" spans="1:7" s="173" customFormat="1" ht="13.5" customHeight="1" hidden="1">
      <c r="A181" s="170"/>
      <c r="B181" s="185">
        <v>90017</v>
      </c>
      <c r="C181" s="207" t="s">
        <v>585</v>
      </c>
      <c r="D181" s="208"/>
      <c r="E181" s="172">
        <v>50000</v>
      </c>
      <c r="F181" s="172"/>
      <c r="G181" s="172">
        <f t="shared" si="1"/>
        <v>50000</v>
      </c>
    </row>
    <row r="182" spans="1:7" s="173" customFormat="1" ht="15.75" customHeight="1" hidden="1">
      <c r="A182" s="170"/>
      <c r="B182" s="185">
        <v>90017</v>
      </c>
      <c r="C182" s="207" t="s">
        <v>586</v>
      </c>
      <c r="D182" s="223"/>
      <c r="E182" s="172">
        <v>35000</v>
      </c>
      <c r="F182" s="172"/>
      <c r="G182" s="172">
        <f t="shared" si="1"/>
        <v>35000</v>
      </c>
    </row>
    <row r="183" spans="1:7" s="173" customFormat="1" ht="29.25" customHeight="1" hidden="1">
      <c r="A183" s="170"/>
      <c r="B183" s="185">
        <v>92114</v>
      </c>
      <c r="C183" s="207" t="s">
        <v>587</v>
      </c>
      <c r="D183" s="208"/>
      <c r="E183" s="172">
        <v>392706</v>
      </c>
      <c r="F183" s="172"/>
      <c r="G183" s="172">
        <f t="shared" si="1"/>
        <v>392706</v>
      </c>
    </row>
    <row r="184" spans="1:7" s="173" customFormat="1" ht="24" customHeight="1" hidden="1">
      <c r="A184" s="170"/>
      <c r="B184" s="185">
        <v>92195</v>
      </c>
      <c r="C184" s="207" t="s">
        <v>588</v>
      </c>
      <c r="D184" s="208"/>
      <c r="E184" s="172">
        <v>825114</v>
      </c>
      <c r="F184" s="172"/>
      <c r="G184" s="172">
        <f t="shared" si="1"/>
        <v>825114</v>
      </c>
    </row>
    <row r="185" spans="1:7" s="173" customFormat="1" ht="35.25" customHeight="1" hidden="1">
      <c r="A185" s="170"/>
      <c r="B185" s="185">
        <v>92195</v>
      </c>
      <c r="C185" s="207" t="s">
        <v>595</v>
      </c>
      <c r="D185" s="223"/>
      <c r="E185" s="172">
        <v>563900</v>
      </c>
      <c r="F185" s="172"/>
      <c r="G185" s="172">
        <f t="shared" si="1"/>
        <v>563900</v>
      </c>
    </row>
    <row r="186" spans="1:7" s="173" customFormat="1" ht="24" customHeight="1" hidden="1">
      <c r="A186" s="170"/>
      <c r="B186" s="185">
        <v>92695</v>
      </c>
      <c r="C186" s="224" t="s">
        <v>589</v>
      </c>
      <c r="D186" s="226"/>
      <c r="E186" s="172">
        <v>227871</v>
      </c>
      <c r="F186" s="172"/>
      <c r="G186" s="172">
        <f t="shared" si="1"/>
        <v>227871</v>
      </c>
    </row>
    <row r="187" spans="1:7" s="173" customFormat="1" ht="19.5" customHeight="1">
      <c r="A187" s="170"/>
      <c r="B187" s="185">
        <v>92695</v>
      </c>
      <c r="C187" s="207" t="s">
        <v>590</v>
      </c>
      <c r="D187" s="226"/>
      <c r="E187" s="172">
        <v>30129</v>
      </c>
      <c r="F187" s="172">
        <v>9511</v>
      </c>
      <c r="G187" s="172">
        <f t="shared" si="1"/>
        <v>39640</v>
      </c>
    </row>
    <row r="188" spans="1:7" s="173" customFormat="1" ht="13.5" customHeight="1" hidden="1">
      <c r="A188" s="170"/>
      <c r="B188" s="185">
        <v>92695</v>
      </c>
      <c r="C188" s="207" t="s">
        <v>591</v>
      </c>
      <c r="D188" s="226"/>
      <c r="E188" s="172">
        <v>29940</v>
      </c>
      <c r="F188" s="172"/>
      <c r="G188" s="172">
        <f t="shared" si="1"/>
        <v>29940</v>
      </c>
    </row>
    <row r="189" spans="1:7" s="173" customFormat="1" ht="25.5" customHeight="1" hidden="1">
      <c r="A189" s="170"/>
      <c r="B189" s="185">
        <v>92695</v>
      </c>
      <c r="C189" s="207" t="s">
        <v>592</v>
      </c>
      <c r="D189" s="223"/>
      <c r="E189" s="172">
        <v>22560</v>
      </c>
      <c r="F189" s="172"/>
      <c r="G189" s="172">
        <f t="shared" si="1"/>
        <v>22560</v>
      </c>
    </row>
    <row r="190" spans="1:256" s="86" customFormat="1" ht="20.25" customHeight="1">
      <c r="A190" s="170"/>
      <c r="B190" s="185">
        <v>92695</v>
      </c>
      <c r="C190" s="207" t="s">
        <v>593</v>
      </c>
      <c r="D190" s="226"/>
      <c r="E190" s="172">
        <v>2020</v>
      </c>
      <c r="F190" s="172">
        <v>-1000</v>
      </c>
      <c r="G190" s="172">
        <f t="shared" si="1"/>
        <v>1020</v>
      </c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  <c r="AG190" s="173"/>
      <c r="AH190" s="173"/>
      <c r="AI190" s="173"/>
      <c r="AJ190" s="173"/>
      <c r="AK190" s="173"/>
      <c r="AL190" s="173"/>
      <c r="AM190" s="173"/>
      <c r="AN190" s="173"/>
      <c r="AO190" s="173"/>
      <c r="AP190" s="173"/>
      <c r="AQ190" s="173"/>
      <c r="AR190" s="173"/>
      <c r="AS190" s="173"/>
      <c r="AT190" s="173"/>
      <c r="AU190" s="173"/>
      <c r="AV190" s="173"/>
      <c r="AW190" s="173"/>
      <c r="AX190" s="173"/>
      <c r="AY190" s="173"/>
      <c r="AZ190" s="173"/>
      <c r="BA190" s="173"/>
      <c r="BB190" s="173"/>
      <c r="BC190" s="173"/>
      <c r="BD190" s="173"/>
      <c r="BE190" s="173"/>
      <c r="BF190" s="173"/>
      <c r="BG190" s="173"/>
      <c r="BH190" s="173"/>
      <c r="BI190" s="173"/>
      <c r="BJ190" s="173"/>
      <c r="BK190" s="173"/>
      <c r="BL190" s="173"/>
      <c r="BM190" s="173"/>
      <c r="BN190" s="173"/>
      <c r="BO190" s="173"/>
      <c r="BP190" s="173"/>
      <c r="BQ190" s="173"/>
      <c r="BR190" s="173"/>
      <c r="BS190" s="173"/>
      <c r="BT190" s="173"/>
      <c r="BU190" s="173"/>
      <c r="BV190" s="173"/>
      <c r="BW190" s="173"/>
      <c r="BX190" s="173"/>
      <c r="BY190" s="173"/>
      <c r="BZ190" s="173"/>
      <c r="CA190" s="173"/>
      <c r="CB190" s="173"/>
      <c r="CC190" s="173"/>
      <c r="CD190" s="173"/>
      <c r="CE190" s="173"/>
      <c r="CF190" s="173"/>
      <c r="CG190" s="173"/>
      <c r="CH190" s="173"/>
      <c r="CI190" s="173"/>
      <c r="CJ190" s="173"/>
      <c r="CK190" s="173"/>
      <c r="CL190" s="173"/>
      <c r="CM190" s="173"/>
      <c r="CN190" s="173"/>
      <c r="CO190" s="173"/>
      <c r="CP190" s="173"/>
      <c r="CQ190" s="173"/>
      <c r="CR190" s="173"/>
      <c r="CS190" s="173"/>
      <c r="CT190" s="173"/>
      <c r="CU190" s="173"/>
      <c r="CV190" s="173"/>
      <c r="CW190" s="173"/>
      <c r="CX190" s="173"/>
      <c r="CY190" s="173"/>
      <c r="CZ190" s="173"/>
      <c r="DA190" s="173"/>
      <c r="DB190" s="173"/>
      <c r="DC190" s="173"/>
      <c r="DD190" s="173"/>
      <c r="DE190" s="173"/>
      <c r="DF190" s="173"/>
      <c r="DG190" s="173"/>
      <c r="DH190" s="173"/>
      <c r="DI190" s="173"/>
      <c r="DJ190" s="173"/>
      <c r="DK190" s="173"/>
      <c r="DL190" s="173"/>
      <c r="DM190" s="173"/>
      <c r="DN190" s="173"/>
      <c r="DO190" s="173"/>
      <c r="DP190" s="173"/>
      <c r="DQ190" s="173"/>
      <c r="DR190" s="173"/>
      <c r="DS190" s="173"/>
      <c r="DT190" s="173"/>
      <c r="DU190" s="173"/>
      <c r="DV190" s="173"/>
      <c r="DW190" s="173"/>
      <c r="DX190" s="173"/>
      <c r="DY190" s="173"/>
      <c r="DZ190" s="173"/>
      <c r="EA190" s="173"/>
      <c r="EB190" s="173"/>
      <c r="EC190" s="173"/>
      <c r="ED190" s="173"/>
      <c r="EE190" s="173"/>
      <c r="EF190" s="173"/>
      <c r="EG190" s="173"/>
      <c r="EH190" s="173"/>
      <c r="EI190" s="173"/>
      <c r="EJ190" s="173"/>
      <c r="EK190" s="173"/>
      <c r="EL190" s="173"/>
      <c r="EM190" s="173"/>
      <c r="EN190" s="173"/>
      <c r="EO190" s="173"/>
      <c r="EP190" s="173"/>
      <c r="EQ190" s="173"/>
      <c r="ER190" s="173"/>
      <c r="ES190" s="173"/>
      <c r="ET190" s="173"/>
      <c r="EU190" s="173"/>
      <c r="EV190" s="173"/>
      <c r="EW190" s="173"/>
      <c r="EX190" s="173"/>
      <c r="EY190" s="173"/>
      <c r="EZ190" s="173"/>
      <c r="FA190" s="173"/>
      <c r="FB190" s="173"/>
      <c r="FC190" s="173"/>
      <c r="FD190" s="173"/>
      <c r="FE190" s="173"/>
      <c r="FF190" s="173"/>
      <c r="FG190" s="173"/>
      <c r="FH190" s="173"/>
      <c r="FI190" s="173"/>
      <c r="FJ190" s="173"/>
      <c r="FK190" s="173"/>
      <c r="FL190" s="173"/>
      <c r="FM190" s="173"/>
      <c r="FN190" s="173"/>
      <c r="FO190" s="173"/>
      <c r="FP190" s="173"/>
      <c r="FQ190" s="173"/>
      <c r="FR190" s="173"/>
      <c r="FS190" s="173"/>
      <c r="FT190" s="173"/>
      <c r="FU190" s="173"/>
      <c r="FV190" s="173"/>
      <c r="FW190" s="173"/>
      <c r="FX190" s="173"/>
      <c r="FY190" s="173"/>
      <c r="FZ190" s="173"/>
      <c r="GA190" s="173"/>
      <c r="GB190" s="173"/>
      <c r="GC190" s="173"/>
      <c r="GD190" s="173"/>
      <c r="GE190" s="173"/>
      <c r="GF190" s="173"/>
      <c r="GG190" s="173"/>
      <c r="GH190" s="173"/>
      <c r="GI190" s="173"/>
      <c r="GJ190" s="173"/>
      <c r="GK190" s="173"/>
      <c r="GL190" s="173"/>
      <c r="GM190" s="173"/>
      <c r="GN190" s="173"/>
      <c r="GO190" s="173"/>
      <c r="GP190" s="173"/>
      <c r="GQ190" s="173"/>
      <c r="GR190" s="173"/>
      <c r="GS190" s="173"/>
      <c r="GT190" s="173"/>
      <c r="GU190" s="173"/>
      <c r="GV190" s="173"/>
      <c r="GW190" s="173"/>
      <c r="GX190" s="173"/>
      <c r="GY190" s="173"/>
      <c r="GZ190" s="173"/>
      <c r="HA190" s="173"/>
      <c r="HB190" s="173"/>
      <c r="HC190" s="173"/>
      <c r="HD190" s="173"/>
      <c r="HE190" s="173"/>
      <c r="HF190" s="173"/>
      <c r="HG190" s="173"/>
      <c r="HH190" s="173"/>
      <c r="HI190" s="173"/>
      <c r="HJ190" s="173"/>
      <c r="HK190" s="173"/>
      <c r="HL190" s="173"/>
      <c r="HM190" s="173"/>
      <c r="HN190" s="173"/>
      <c r="HO190" s="173"/>
      <c r="HP190" s="173"/>
      <c r="HQ190" s="173"/>
      <c r="HR190" s="173"/>
      <c r="HS190" s="173"/>
      <c r="HT190" s="173"/>
      <c r="HU190" s="173"/>
      <c r="HV190" s="173"/>
      <c r="HW190" s="173"/>
      <c r="HX190" s="173"/>
      <c r="HY190" s="173"/>
      <c r="HZ190" s="173"/>
      <c r="IA190" s="173"/>
      <c r="IB190" s="173"/>
      <c r="IC190" s="173"/>
      <c r="ID190" s="173"/>
      <c r="IE190" s="173"/>
      <c r="IF190" s="173"/>
      <c r="IG190" s="173"/>
      <c r="IH190" s="173"/>
      <c r="II190" s="173"/>
      <c r="IJ190" s="173"/>
      <c r="IK190" s="173"/>
      <c r="IL190" s="173"/>
      <c r="IM190" s="173"/>
      <c r="IN190" s="173"/>
      <c r="IO190" s="173"/>
      <c r="IP190" s="173"/>
      <c r="IQ190" s="173"/>
      <c r="IR190" s="173"/>
      <c r="IS190" s="173"/>
      <c r="IT190" s="173"/>
      <c r="IU190" s="173"/>
      <c r="IV190" s="173"/>
    </row>
    <row r="191" spans="1:256" s="86" customFormat="1" ht="35.25" customHeight="1">
      <c r="A191" s="170"/>
      <c r="B191" s="185">
        <v>92695</v>
      </c>
      <c r="C191" s="207" t="s">
        <v>596</v>
      </c>
      <c r="D191" s="226"/>
      <c r="E191" s="172">
        <v>52450</v>
      </c>
      <c r="F191" s="172">
        <v>1000</v>
      </c>
      <c r="G191" s="172">
        <f t="shared" si="1"/>
        <v>53450</v>
      </c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3"/>
      <c r="AK191" s="173"/>
      <c r="AL191" s="173"/>
      <c r="AM191" s="173"/>
      <c r="AN191" s="173"/>
      <c r="AO191" s="173"/>
      <c r="AP191" s="173"/>
      <c r="AQ191" s="173"/>
      <c r="AR191" s="173"/>
      <c r="AS191" s="173"/>
      <c r="AT191" s="173"/>
      <c r="AU191" s="173"/>
      <c r="AV191" s="173"/>
      <c r="AW191" s="173"/>
      <c r="AX191" s="173"/>
      <c r="AY191" s="173"/>
      <c r="AZ191" s="173"/>
      <c r="BA191" s="173"/>
      <c r="BB191" s="173"/>
      <c r="BC191" s="173"/>
      <c r="BD191" s="173"/>
      <c r="BE191" s="173"/>
      <c r="BF191" s="173"/>
      <c r="BG191" s="173"/>
      <c r="BH191" s="173"/>
      <c r="BI191" s="173"/>
      <c r="BJ191" s="173"/>
      <c r="BK191" s="173"/>
      <c r="BL191" s="173"/>
      <c r="BM191" s="173"/>
      <c r="BN191" s="173"/>
      <c r="BO191" s="173"/>
      <c r="BP191" s="173"/>
      <c r="BQ191" s="173"/>
      <c r="BR191" s="173"/>
      <c r="BS191" s="173"/>
      <c r="BT191" s="173"/>
      <c r="BU191" s="173"/>
      <c r="BV191" s="173"/>
      <c r="BW191" s="173"/>
      <c r="BX191" s="173"/>
      <c r="BY191" s="173"/>
      <c r="BZ191" s="173"/>
      <c r="CA191" s="173"/>
      <c r="CB191" s="173"/>
      <c r="CC191" s="173"/>
      <c r="CD191" s="173"/>
      <c r="CE191" s="173"/>
      <c r="CF191" s="173"/>
      <c r="CG191" s="173"/>
      <c r="CH191" s="173"/>
      <c r="CI191" s="173"/>
      <c r="CJ191" s="173"/>
      <c r="CK191" s="173"/>
      <c r="CL191" s="173"/>
      <c r="CM191" s="173"/>
      <c r="CN191" s="173"/>
      <c r="CO191" s="173"/>
      <c r="CP191" s="173"/>
      <c r="CQ191" s="173"/>
      <c r="CR191" s="173"/>
      <c r="CS191" s="173"/>
      <c r="CT191" s="173"/>
      <c r="CU191" s="173"/>
      <c r="CV191" s="173"/>
      <c r="CW191" s="173"/>
      <c r="CX191" s="173"/>
      <c r="CY191" s="173"/>
      <c r="CZ191" s="173"/>
      <c r="DA191" s="173"/>
      <c r="DB191" s="173"/>
      <c r="DC191" s="173"/>
      <c r="DD191" s="173"/>
      <c r="DE191" s="173"/>
      <c r="DF191" s="173"/>
      <c r="DG191" s="173"/>
      <c r="DH191" s="173"/>
      <c r="DI191" s="173"/>
      <c r="DJ191" s="173"/>
      <c r="DK191" s="173"/>
      <c r="DL191" s="173"/>
      <c r="DM191" s="173"/>
      <c r="DN191" s="173"/>
      <c r="DO191" s="173"/>
      <c r="DP191" s="173"/>
      <c r="DQ191" s="173"/>
      <c r="DR191" s="173"/>
      <c r="DS191" s="173"/>
      <c r="DT191" s="173"/>
      <c r="DU191" s="173"/>
      <c r="DV191" s="173"/>
      <c r="DW191" s="173"/>
      <c r="DX191" s="173"/>
      <c r="DY191" s="173"/>
      <c r="DZ191" s="173"/>
      <c r="EA191" s="173"/>
      <c r="EB191" s="173"/>
      <c r="EC191" s="173"/>
      <c r="ED191" s="173"/>
      <c r="EE191" s="173"/>
      <c r="EF191" s="173"/>
      <c r="EG191" s="173"/>
      <c r="EH191" s="173"/>
      <c r="EI191" s="173"/>
      <c r="EJ191" s="173"/>
      <c r="EK191" s="173"/>
      <c r="EL191" s="173"/>
      <c r="EM191" s="173"/>
      <c r="EN191" s="173"/>
      <c r="EO191" s="173"/>
      <c r="EP191" s="173"/>
      <c r="EQ191" s="173"/>
      <c r="ER191" s="173"/>
      <c r="ES191" s="173"/>
      <c r="ET191" s="173"/>
      <c r="EU191" s="173"/>
      <c r="EV191" s="173"/>
      <c r="EW191" s="173"/>
      <c r="EX191" s="173"/>
      <c r="EY191" s="173"/>
      <c r="EZ191" s="173"/>
      <c r="FA191" s="173"/>
      <c r="FB191" s="173"/>
      <c r="FC191" s="173"/>
      <c r="FD191" s="173"/>
      <c r="FE191" s="173"/>
      <c r="FF191" s="173"/>
      <c r="FG191" s="173"/>
      <c r="FH191" s="173"/>
      <c r="FI191" s="173"/>
      <c r="FJ191" s="173"/>
      <c r="FK191" s="173"/>
      <c r="FL191" s="173"/>
      <c r="FM191" s="173"/>
      <c r="FN191" s="173"/>
      <c r="FO191" s="173"/>
      <c r="FP191" s="173"/>
      <c r="FQ191" s="173"/>
      <c r="FR191" s="173"/>
      <c r="FS191" s="173"/>
      <c r="FT191" s="173"/>
      <c r="FU191" s="173"/>
      <c r="FV191" s="173"/>
      <c r="FW191" s="173"/>
      <c r="FX191" s="173"/>
      <c r="FY191" s="173"/>
      <c r="FZ191" s="173"/>
      <c r="GA191" s="173"/>
      <c r="GB191" s="173"/>
      <c r="GC191" s="173"/>
      <c r="GD191" s="173"/>
      <c r="GE191" s="173"/>
      <c r="GF191" s="173"/>
      <c r="GG191" s="173"/>
      <c r="GH191" s="173"/>
      <c r="GI191" s="173"/>
      <c r="GJ191" s="173"/>
      <c r="GK191" s="173"/>
      <c r="GL191" s="173"/>
      <c r="GM191" s="173"/>
      <c r="GN191" s="173"/>
      <c r="GO191" s="173"/>
      <c r="GP191" s="173"/>
      <c r="GQ191" s="173"/>
      <c r="GR191" s="173"/>
      <c r="GS191" s="173"/>
      <c r="GT191" s="173"/>
      <c r="GU191" s="173"/>
      <c r="GV191" s="173"/>
      <c r="GW191" s="173"/>
      <c r="GX191" s="173"/>
      <c r="GY191" s="173"/>
      <c r="GZ191" s="173"/>
      <c r="HA191" s="173"/>
      <c r="HB191" s="173"/>
      <c r="HC191" s="173"/>
      <c r="HD191" s="173"/>
      <c r="HE191" s="173"/>
      <c r="HF191" s="173"/>
      <c r="HG191" s="173"/>
      <c r="HH191" s="173"/>
      <c r="HI191" s="173"/>
      <c r="HJ191" s="173"/>
      <c r="HK191" s="173"/>
      <c r="HL191" s="173"/>
      <c r="HM191" s="173"/>
      <c r="HN191" s="173"/>
      <c r="HO191" s="173"/>
      <c r="HP191" s="173"/>
      <c r="HQ191" s="173"/>
      <c r="HR191" s="173"/>
      <c r="HS191" s="173"/>
      <c r="HT191" s="173"/>
      <c r="HU191" s="173"/>
      <c r="HV191" s="173"/>
      <c r="HW191" s="173"/>
      <c r="HX191" s="173"/>
      <c r="HY191" s="173"/>
      <c r="HZ191" s="173"/>
      <c r="IA191" s="173"/>
      <c r="IB191" s="173"/>
      <c r="IC191" s="173"/>
      <c r="ID191" s="173"/>
      <c r="IE191" s="173"/>
      <c r="IF191" s="173"/>
      <c r="IG191" s="173"/>
      <c r="IH191" s="173"/>
      <c r="II191" s="173"/>
      <c r="IJ191" s="173"/>
      <c r="IK191" s="173"/>
      <c r="IL191" s="173"/>
      <c r="IM191" s="173"/>
      <c r="IN191" s="173"/>
      <c r="IO191" s="173"/>
      <c r="IP191" s="173"/>
      <c r="IQ191" s="173"/>
      <c r="IR191" s="173"/>
      <c r="IS191" s="173"/>
      <c r="IT191" s="173"/>
      <c r="IU191" s="173"/>
      <c r="IV191" s="173"/>
    </row>
    <row r="192" spans="1:256" s="86" customFormat="1" ht="25.5" customHeight="1" hidden="1">
      <c r="A192" s="170"/>
      <c r="B192" s="185">
        <v>92695</v>
      </c>
      <c r="C192" s="207" t="s">
        <v>594</v>
      </c>
      <c r="D192" s="208"/>
      <c r="E192" s="172">
        <v>10144</v>
      </c>
      <c r="F192" s="172"/>
      <c r="G192" s="172">
        <f t="shared" si="1"/>
        <v>10144</v>
      </c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  <c r="AI192" s="173"/>
      <c r="AJ192" s="173"/>
      <c r="AK192" s="173"/>
      <c r="AL192" s="173"/>
      <c r="AM192" s="173"/>
      <c r="AN192" s="173"/>
      <c r="AO192" s="173"/>
      <c r="AP192" s="173"/>
      <c r="AQ192" s="173"/>
      <c r="AR192" s="173"/>
      <c r="AS192" s="173"/>
      <c r="AT192" s="173"/>
      <c r="AU192" s="173"/>
      <c r="AV192" s="173"/>
      <c r="AW192" s="173"/>
      <c r="AX192" s="173"/>
      <c r="AY192" s="173"/>
      <c r="AZ192" s="173"/>
      <c r="BA192" s="173"/>
      <c r="BB192" s="173"/>
      <c r="BC192" s="173"/>
      <c r="BD192" s="173"/>
      <c r="BE192" s="173"/>
      <c r="BF192" s="173"/>
      <c r="BG192" s="173"/>
      <c r="BH192" s="173"/>
      <c r="BI192" s="173"/>
      <c r="BJ192" s="173"/>
      <c r="BK192" s="173"/>
      <c r="BL192" s="173"/>
      <c r="BM192" s="173"/>
      <c r="BN192" s="173"/>
      <c r="BO192" s="173"/>
      <c r="BP192" s="173"/>
      <c r="BQ192" s="173"/>
      <c r="BR192" s="173"/>
      <c r="BS192" s="173"/>
      <c r="BT192" s="173"/>
      <c r="BU192" s="173"/>
      <c r="BV192" s="173"/>
      <c r="BW192" s="173"/>
      <c r="BX192" s="173"/>
      <c r="BY192" s="173"/>
      <c r="BZ192" s="173"/>
      <c r="CA192" s="173"/>
      <c r="CB192" s="173"/>
      <c r="CC192" s="173"/>
      <c r="CD192" s="173"/>
      <c r="CE192" s="173"/>
      <c r="CF192" s="173"/>
      <c r="CG192" s="173"/>
      <c r="CH192" s="173"/>
      <c r="CI192" s="173"/>
      <c r="CJ192" s="173"/>
      <c r="CK192" s="173"/>
      <c r="CL192" s="173"/>
      <c r="CM192" s="173"/>
      <c r="CN192" s="173"/>
      <c r="CO192" s="173"/>
      <c r="CP192" s="173"/>
      <c r="CQ192" s="173"/>
      <c r="CR192" s="173"/>
      <c r="CS192" s="173"/>
      <c r="CT192" s="173"/>
      <c r="CU192" s="173"/>
      <c r="CV192" s="173"/>
      <c r="CW192" s="173"/>
      <c r="CX192" s="173"/>
      <c r="CY192" s="173"/>
      <c r="CZ192" s="173"/>
      <c r="DA192" s="173"/>
      <c r="DB192" s="173"/>
      <c r="DC192" s="173"/>
      <c r="DD192" s="173"/>
      <c r="DE192" s="173"/>
      <c r="DF192" s="173"/>
      <c r="DG192" s="173"/>
      <c r="DH192" s="173"/>
      <c r="DI192" s="173"/>
      <c r="DJ192" s="173"/>
      <c r="DK192" s="173"/>
      <c r="DL192" s="173"/>
      <c r="DM192" s="173"/>
      <c r="DN192" s="173"/>
      <c r="DO192" s="173"/>
      <c r="DP192" s="173"/>
      <c r="DQ192" s="173"/>
      <c r="DR192" s="173"/>
      <c r="DS192" s="173"/>
      <c r="DT192" s="173"/>
      <c r="DU192" s="173"/>
      <c r="DV192" s="173"/>
      <c r="DW192" s="173"/>
      <c r="DX192" s="173"/>
      <c r="DY192" s="173"/>
      <c r="DZ192" s="173"/>
      <c r="EA192" s="173"/>
      <c r="EB192" s="173"/>
      <c r="EC192" s="173"/>
      <c r="ED192" s="173"/>
      <c r="EE192" s="173"/>
      <c r="EF192" s="173"/>
      <c r="EG192" s="173"/>
      <c r="EH192" s="173"/>
      <c r="EI192" s="173"/>
      <c r="EJ192" s="173"/>
      <c r="EK192" s="173"/>
      <c r="EL192" s="173"/>
      <c r="EM192" s="173"/>
      <c r="EN192" s="173"/>
      <c r="EO192" s="173"/>
      <c r="EP192" s="173"/>
      <c r="EQ192" s="173"/>
      <c r="ER192" s="173"/>
      <c r="ES192" s="173"/>
      <c r="ET192" s="173"/>
      <c r="EU192" s="173"/>
      <c r="EV192" s="173"/>
      <c r="EW192" s="173"/>
      <c r="EX192" s="173"/>
      <c r="EY192" s="173"/>
      <c r="EZ192" s="173"/>
      <c r="FA192" s="173"/>
      <c r="FB192" s="173"/>
      <c r="FC192" s="173"/>
      <c r="FD192" s="173"/>
      <c r="FE192" s="173"/>
      <c r="FF192" s="173"/>
      <c r="FG192" s="173"/>
      <c r="FH192" s="173"/>
      <c r="FI192" s="173"/>
      <c r="FJ192" s="173"/>
      <c r="FK192" s="173"/>
      <c r="FL192" s="173"/>
      <c r="FM192" s="173"/>
      <c r="FN192" s="173"/>
      <c r="FO192" s="173"/>
      <c r="FP192" s="173"/>
      <c r="FQ192" s="173"/>
      <c r="FR192" s="173"/>
      <c r="FS192" s="173"/>
      <c r="FT192" s="173"/>
      <c r="FU192" s="173"/>
      <c r="FV192" s="173"/>
      <c r="FW192" s="173"/>
      <c r="FX192" s="173"/>
      <c r="FY192" s="173"/>
      <c r="FZ192" s="173"/>
      <c r="GA192" s="173"/>
      <c r="GB192" s="173"/>
      <c r="GC192" s="173"/>
      <c r="GD192" s="173"/>
      <c r="GE192" s="173"/>
      <c r="GF192" s="173"/>
      <c r="GG192" s="173"/>
      <c r="GH192" s="173"/>
      <c r="GI192" s="173"/>
      <c r="GJ192" s="173"/>
      <c r="GK192" s="173"/>
      <c r="GL192" s="173"/>
      <c r="GM192" s="173"/>
      <c r="GN192" s="173"/>
      <c r="GO192" s="173"/>
      <c r="GP192" s="173"/>
      <c r="GQ192" s="173"/>
      <c r="GR192" s="173"/>
      <c r="GS192" s="173"/>
      <c r="GT192" s="173"/>
      <c r="GU192" s="173"/>
      <c r="GV192" s="173"/>
      <c r="GW192" s="173"/>
      <c r="GX192" s="173"/>
      <c r="GY192" s="173"/>
      <c r="GZ192" s="173"/>
      <c r="HA192" s="173"/>
      <c r="HB192" s="173"/>
      <c r="HC192" s="173"/>
      <c r="HD192" s="173"/>
      <c r="HE192" s="173"/>
      <c r="HF192" s="173"/>
      <c r="HG192" s="173"/>
      <c r="HH192" s="173"/>
      <c r="HI192" s="173"/>
      <c r="HJ192" s="173"/>
      <c r="HK192" s="173"/>
      <c r="HL192" s="173"/>
      <c r="HM192" s="173"/>
      <c r="HN192" s="173"/>
      <c r="HO192" s="173"/>
      <c r="HP192" s="173"/>
      <c r="HQ192" s="173"/>
      <c r="HR192" s="173"/>
      <c r="HS192" s="173"/>
      <c r="HT192" s="173"/>
      <c r="HU192" s="173"/>
      <c r="HV192" s="173"/>
      <c r="HW192" s="173"/>
      <c r="HX192" s="173"/>
      <c r="HY192" s="173"/>
      <c r="HZ192" s="173"/>
      <c r="IA192" s="173"/>
      <c r="IB192" s="173"/>
      <c r="IC192" s="173"/>
      <c r="ID192" s="173"/>
      <c r="IE192" s="173"/>
      <c r="IF192" s="173"/>
      <c r="IG192" s="173"/>
      <c r="IH192" s="173"/>
      <c r="II192" s="173"/>
      <c r="IJ192" s="173"/>
      <c r="IK192" s="173"/>
      <c r="IL192" s="173"/>
      <c r="IM192" s="173"/>
      <c r="IN192" s="173"/>
      <c r="IO192" s="173"/>
      <c r="IP192" s="173"/>
      <c r="IQ192" s="173"/>
      <c r="IR192" s="173"/>
      <c r="IS192" s="173"/>
      <c r="IT192" s="173"/>
      <c r="IU192" s="173"/>
      <c r="IV192" s="173"/>
    </row>
    <row r="193" spans="1:256" s="86" customFormat="1" ht="35.25" customHeight="1">
      <c r="A193" s="170"/>
      <c r="B193" s="185">
        <v>92695</v>
      </c>
      <c r="C193" s="207" t="s">
        <v>599</v>
      </c>
      <c r="D193" s="208"/>
      <c r="E193" s="172">
        <v>121330</v>
      </c>
      <c r="F193" s="172">
        <v>-9511</v>
      </c>
      <c r="G193" s="172">
        <f t="shared" si="1"/>
        <v>111819</v>
      </c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  <c r="AI193" s="173"/>
      <c r="AJ193" s="173"/>
      <c r="AK193" s="173"/>
      <c r="AL193" s="173"/>
      <c r="AM193" s="173"/>
      <c r="AN193" s="173"/>
      <c r="AO193" s="173"/>
      <c r="AP193" s="173"/>
      <c r="AQ193" s="173"/>
      <c r="AR193" s="173"/>
      <c r="AS193" s="173"/>
      <c r="AT193" s="173"/>
      <c r="AU193" s="173"/>
      <c r="AV193" s="173"/>
      <c r="AW193" s="173"/>
      <c r="AX193" s="173"/>
      <c r="AY193" s="173"/>
      <c r="AZ193" s="173"/>
      <c r="BA193" s="173"/>
      <c r="BB193" s="173"/>
      <c r="BC193" s="173"/>
      <c r="BD193" s="173"/>
      <c r="BE193" s="173"/>
      <c r="BF193" s="173"/>
      <c r="BG193" s="173"/>
      <c r="BH193" s="173"/>
      <c r="BI193" s="173"/>
      <c r="BJ193" s="173"/>
      <c r="BK193" s="173"/>
      <c r="BL193" s="173"/>
      <c r="BM193" s="173"/>
      <c r="BN193" s="173"/>
      <c r="BO193" s="173"/>
      <c r="BP193" s="173"/>
      <c r="BQ193" s="173"/>
      <c r="BR193" s="173"/>
      <c r="BS193" s="173"/>
      <c r="BT193" s="173"/>
      <c r="BU193" s="173"/>
      <c r="BV193" s="173"/>
      <c r="BW193" s="173"/>
      <c r="BX193" s="173"/>
      <c r="BY193" s="173"/>
      <c r="BZ193" s="173"/>
      <c r="CA193" s="173"/>
      <c r="CB193" s="173"/>
      <c r="CC193" s="173"/>
      <c r="CD193" s="173"/>
      <c r="CE193" s="173"/>
      <c r="CF193" s="173"/>
      <c r="CG193" s="173"/>
      <c r="CH193" s="173"/>
      <c r="CI193" s="173"/>
      <c r="CJ193" s="173"/>
      <c r="CK193" s="173"/>
      <c r="CL193" s="173"/>
      <c r="CM193" s="173"/>
      <c r="CN193" s="173"/>
      <c r="CO193" s="173"/>
      <c r="CP193" s="173"/>
      <c r="CQ193" s="173"/>
      <c r="CR193" s="173"/>
      <c r="CS193" s="173"/>
      <c r="CT193" s="173"/>
      <c r="CU193" s="173"/>
      <c r="CV193" s="173"/>
      <c r="CW193" s="173"/>
      <c r="CX193" s="173"/>
      <c r="CY193" s="173"/>
      <c r="CZ193" s="173"/>
      <c r="DA193" s="173"/>
      <c r="DB193" s="173"/>
      <c r="DC193" s="173"/>
      <c r="DD193" s="173"/>
      <c r="DE193" s="173"/>
      <c r="DF193" s="173"/>
      <c r="DG193" s="173"/>
      <c r="DH193" s="173"/>
      <c r="DI193" s="173"/>
      <c r="DJ193" s="173"/>
      <c r="DK193" s="173"/>
      <c r="DL193" s="173"/>
      <c r="DM193" s="173"/>
      <c r="DN193" s="173"/>
      <c r="DO193" s="173"/>
      <c r="DP193" s="173"/>
      <c r="DQ193" s="173"/>
      <c r="DR193" s="173"/>
      <c r="DS193" s="173"/>
      <c r="DT193" s="173"/>
      <c r="DU193" s="173"/>
      <c r="DV193" s="173"/>
      <c r="DW193" s="173"/>
      <c r="DX193" s="173"/>
      <c r="DY193" s="173"/>
      <c r="DZ193" s="173"/>
      <c r="EA193" s="173"/>
      <c r="EB193" s="173"/>
      <c r="EC193" s="173"/>
      <c r="ED193" s="173"/>
      <c r="EE193" s="173"/>
      <c r="EF193" s="173"/>
      <c r="EG193" s="173"/>
      <c r="EH193" s="173"/>
      <c r="EI193" s="173"/>
      <c r="EJ193" s="173"/>
      <c r="EK193" s="173"/>
      <c r="EL193" s="173"/>
      <c r="EM193" s="173"/>
      <c r="EN193" s="173"/>
      <c r="EO193" s="173"/>
      <c r="EP193" s="173"/>
      <c r="EQ193" s="173"/>
      <c r="ER193" s="173"/>
      <c r="ES193" s="173"/>
      <c r="ET193" s="173"/>
      <c r="EU193" s="173"/>
      <c r="EV193" s="173"/>
      <c r="EW193" s="173"/>
      <c r="EX193" s="173"/>
      <c r="EY193" s="173"/>
      <c r="EZ193" s="173"/>
      <c r="FA193" s="173"/>
      <c r="FB193" s="173"/>
      <c r="FC193" s="173"/>
      <c r="FD193" s="173"/>
      <c r="FE193" s="173"/>
      <c r="FF193" s="173"/>
      <c r="FG193" s="173"/>
      <c r="FH193" s="173"/>
      <c r="FI193" s="173"/>
      <c r="FJ193" s="173"/>
      <c r="FK193" s="173"/>
      <c r="FL193" s="173"/>
      <c r="FM193" s="173"/>
      <c r="FN193" s="173"/>
      <c r="FO193" s="173"/>
      <c r="FP193" s="173"/>
      <c r="FQ193" s="173"/>
      <c r="FR193" s="173"/>
      <c r="FS193" s="173"/>
      <c r="FT193" s="173"/>
      <c r="FU193" s="173"/>
      <c r="FV193" s="173"/>
      <c r="FW193" s="173"/>
      <c r="FX193" s="173"/>
      <c r="FY193" s="173"/>
      <c r="FZ193" s="173"/>
      <c r="GA193" s="173"/>
      <c r="GB193" s="173"/>
      <c r="GC193" s="173"/>
      <c r="GD193" s="173"/>
      <c r="GE193" s="173"/>
      <c r="GF193" s="173"/>
      <c r="GG193" s="173"/>
      <c r="GH193" s="173"/>
      <c r="GI193" s="173"/>
      <c r="GJ193" s="173"/>
      <c r="GK193" s="173"/>
      <c r="GL193" s="173"/>
      <c r="GM193" s="173"/>
      <c r="GN193" s="173"/>
      <c r="GO193" s="173"/>
      <c r="GP193" s="173"/>
      <c r="GQ193" s="173"/>
      <c r="GR193" s="173"/>
      <c r="GS193" s="173"/>
      <c r="GT193" s="173"/>
      <c r="GU193" s="173"/>
      <c r="GV193" s="173"/>
      <c r="GW193" s="173"/>
      <c r="GX193" s="173"/>
      <c r="GY193" s="173"/>
      <c r="GZ193" s="173"/>
      <c r="HA193" s="173"/>
      <c r="HB193" s="173"/>
      <c r="HC193" s="173"/>
      <c r="HD193" s="173"/>
      <c r="HE193" s="173"/>
      <c r="HF193" s="173"/>
      <c r="HG193" s="173"/>
      <c r="HH193" s="173"/>
      <c r="HI193" s="173"/>
      <c r="HJ193" s="173"/>
      <c r="HK193" s="173"/>
      <c r="HL193" s="173"/>
      <c r="HM193" s="173"/>
      <c r="HN193" s="173"/>
      <c r="HO193" s="173"/>
      <c r="HP193" s="173"/>
      <c r="HQ193" s="173"/>
      <c r="HR193" s="173"/>
      <c r="HS193" s="173"/>
      <c r="HT193" s="173"/>
      <c r="HU193" s="173"/>
      <c r="HV193" s="173"/>
      <c r="HW193" s="173"/>
      <c r="HX193" s="173"/>
      <c r="HY193" s="173"/>
      <c r="HZ193" s="173"/>
      <c r="IA193" s="173"/>
      <c r="IB193" s="173"/>
      <c r="IC193" s="173"/>
      <c r="ID193" s="173"/>
      <c r="IE193" s="173"/>
      <c r="IF193" s="173"/>
      <c r="IG193" s="173"/>
      <c r="IH193" s="173"/>
      <c r="II193" s="173"/>
      <c r="IJ193" s="173"/>
      <c r="IK193" s="173"/>
      <c r="IL193" s="173"/>
      <c r="IM193" s="173"/>
      <c r="IN193" s="173"/>
      <c r="IO193" s="173"/>
      <c r="IP193" s="173"/>
      <c r="IQ193" s="173"/>
      <c r="IR193" s="173"/>
      <c r="IS193" s="173"/>
      <c r="IT193" s="173"/>
      <c r="IU193" s="173"/>
      <c r="IV193" s="173"/>
    </row>
    <row r="194" spans="1:256" s="86" customFormat="1" ht="18.75" customHeight="1">
      <c r="A194" s="188"/>
      <c r="B194" s="227" t="s">
        <v>44</v>
      </c>
      <c r="C194" s="227"/>
      <c r="D194" s="205"/>
      <c r="E194" s="189">
        <f>SUM(E158:E193)</f>
        <v>4656680</v>
      </c>
      <c r="F194" s="189">
        <f>SUM(F158:F193)</f>
        <v>1000</v>
      </c>
      <c r="G194" s="189">
        <f>SUM(G158:G193)</f>
        <v>4657680</v>
      </c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  <c r="AI194" s="173"/>
      <c r="AJ194" s="173"/>
      <c r="AK194" s="173"/>
      <c r="AL194" s="173"/>
      <c r="AM194" s="173"/>
      <c r="AN194" s="173"/>
      <c r="AO194" s="173"/>
      <c r="AP194" s="173"/>
      <c r="AQ194" s="173"/>
      <c r="AR194" s="173"/>
      <c r="AS194" s="173"/>
      <c r="AT194" s="173"/>
      <c r="AU194" s="173"/>
      <c r="AV194" s="173"/>
      <c r="AW194" s="173"/>
      <c r="AX194" s="173"/>
      <c r="AY194" s="173"/>
      <c r="AZ194" s="173"/>
      <c r="BA194" s="173"/>
      <c r="BB194" s="173"/>
      <c r="BC194" s="173"/>
      <c r="BD194" s="173"/>
      <c r="BE194" s="173"/>
      <c r="BF194" s="173"/>
      <c r="BG194" s="173"/>
      <c r="BH194" s="173"/>
      <c r="BI194" s="173"/>
      <c r="BJ194" s="173"/>
      <c r="BK194" s="173"/>
      <c r="BL194" s="173"/>
      <c r="BM194" s="173"/>
      <c r="BN194" s="173"/>
      <c r="BO194" s="173"/>
      <c r="BP194" s="173"/>
      <c r="BQ194" s="173"/>
      <c r="BR194" s="173"/>
      <c r="BS194" s="173"/>
      <c r="BT194" s="173"/>
      <c r="BU194" s="173"/>
      <c r="BV194" s="173"/>
      <c r="BW194" s="173"/>
      <c r="BX194" s="173"/>
      <c r="BY194" s="173"/>
      <c r="BZ194" s="173"/>
      <c r="CA194" s="173"/>
      <c r="CB194" s="173"/>
      <c r="CC194" s="173"/>
      <c r="CD194" s="173"/>
      <c r="CE194" s="173"/>
      <c r="CF194" s="173"/>
      <c r="CG194" s="173"/>
      <c r="CH194" s="173"/>
      <c r="CI194" s="173"/>
      <c r="CJ194" s="173"/>
      <c r="CK194" s="173"/>
      <c r="CL194" s="173"/>
      <c r="CM194" s="173"/>
      <c r="CN194" s="173"/>
      <c r="CO194" s="173"/>
      <c r="CP194" s="173"/>
      <c r="CQ194" s="173"/>
      <c r="CR194" s="173"/>
      <c r="CS194" s="173"/>
      <c r="CT194" s="173"/>
      <c r="CU194" s="173"/>
      <c r="CV194" s="173"/>
      <c r="CW194" s="173"/>
      <c r="CX194" s="173"/>
      <c r="CY194" s="173"/>
      <c r="CZ194" s="173"/>
      <c r="DA194" s="173"/>
      <c r="DB194" s="173"/>
      <c r="DC194" s="173"/>
      <c r="DD194" s="173"/>
      <c r="DE194" s="173"/>
      <c r="DF194" s="173"/>
      <c r="DG194" s="173"/>
      <c r="DH194" s="173"/>
      <c r="DI194" s="173"/>
      <c r="DJ194" s="173"/>
      <c r="DK194" s="173"/>
      <c r="DL194" s="173"/>
      <c r="DM194" s="173"/>
      <c r="DN194" s="173"/>
      <c r="DO194" s="173"/>
      <c r="DP194" s="173"/>
      <c r="DQ194" s="173"/>
      <c r="DR194" s="173"/>
      <c r="DS194" s="173"/>
      <c r="DT194" s="173"/>
      <c r="DU194" s="173"/>
      <c r="DV194" s="173"/>
      <c r="DW194" s="173"/>
      <c r="DX194" s="173"/>
      <c r="DY194" s="173"/>
      <c r="DZ194" s="173"/>
      <c r="EA194" s="173"/>
      <c r="EB194" s="173"/>
      <c r="EC194" s="173"/>
      <c r="ED194" s="173"/>
      <c r="EE194" s="173"/>
      <c r="EF194" s="173"/>
      <c r="EG194" s="173"/>
      <c r="EH194" s="173"/>
      <c r="EI194" s="173"/>
      <c r="EJ194" s="173"/>
      <c r="EK194" s="173"/>
      <c r="EL194" s="173"/>
      <c r="EM194" s="173"/>
      <c r="EN194" s="173"/>
      <c r="EO194" s="173"/>
      <c r="EP194" s="173"/>
      <c r="EQ194" s="173"/>
      <c r="ER194" s="173"/>
      <c r="ES194" s="173"/>
      <c r="ET194" s="173"/>
      <c r="EU194" s="173"/>
      <c r="EV194" s="173"/>
      <c r="EW194" s="173"/>
      <c r="EX194" s="173"/>
      <c r="EY194" s="173"/>
      <c r="EZ194" s="173"/>
      <c r="FA194" s="173"/>
      <c r="FB194" s="173"/>
      <c r="FC194" s="173"/>
      <c r="FD194" s="173"/>
      <c r="FE194" s="173"/>
      <c r="FF194" s="173"/>
      <c r="FG194" s="173"/>
      <c r="FH194" s="173"/>
      <c r="FI194" s="173"/>
      <c r="FJ194" s="173"/>
      <c r="FK194" s="173"/>
      <c r="FL194" s="173"/>
      <c r="FM194" s="173"/>
      <c r="FN194" s="173"/>
      <c r="FO194" s="173"/>
      <c r="FP194" s="173"/>
      <c r="FQ194" s="173"/>
      <c r="FR194" s="173"/>
      <c r="FS194" s="173"/>
      <c r="FT194" s="173"/>
      <c r="FU194" s="173"/>
      <c r="FV194" s="173"/>
      <c r="FW194" s="173"/>
      <c r="FX194" s="173"/>
      <c r="FY194" s="173"/>
      <c r="FZ194" s="173"/>
      <c r="GA194" s="173"/>
      <c r="GB194" s="173"/>
      <c r="GC194" s="173"/>
      <c r="GD194" s="173"/>
      <c r="GE194" s="173"/>
      <c r="GF194" s="173"/>
      <c r="GG194" s="173"/>
      <c r="GH194" s="173"/>
      <c r="GI194" s="173"/>
      <c r="GJ194" s="173"/>
      <c r="GK194" s="173"/>
      <c r="GL194" s="173"/>
      <c r="GM194" s="173"/>
      <c r="GN194" s="173"/>
      <c r="GO194" s="173"/>
      <c r="GP194" s="173"/>
      <c r="GQ194" s="173"/>
      <c r="GR194" s="173"/>
      <c r="GS194" s="173"/>
      <c r="GT194" s="173"/>
      <c r="GU194" s="173"/>
      <c r="GV194" s="173"/>
      <c r="GW194" s="173"/>
      <c r="GX194" s="173"/>
      <c r="GY194" s="173"/>
      <c r="GZ194" s="173"/>
      <c r="HA194" s="173"/>
      <c r="HB194" s="173"/>
      <c r="HC194" s="173"/>
      <c r="HD194" s="173"/>
      <c r="HE194" s="173"/>
      <c r="HF194" s="173"/>
      <c r="HG194" s="173"/>
      <c r="HH194" s="173"/>
      <c r="HI194" s="173"/>
      <c r="HJ194" s="173"/>
      <c r="HK194" s="173"/>
      <c r="HL194" s="173"/>
      <c r="HM194" s="173"/>
      <c r="HN194" s="173"/>
      <c r="HO194" s="173"/>
      <c r="HP194" s="173"/>
      <c r="HQ194" s="173"/>
      <c r="HR194" s="173"/>
      <c r="HS194" s="173"/>
      <c r="HT194" s="173"/>
      <c r="HU194" s="173"/>
      <c r="HV194" s="173"/>
      <c r="HW194" s="173"/>
      <c r="HX194" s="173"/>
      <c r="HY194" s="173"/>
      <c r="HZ194" s="173"/>
      <c r="IA194" s="173"/>
      <c r="IB194" s="173"/>
      <c r="IC194" s="173"/>
      <c r="ID194" s="173"/>
      <c r="IE194" s="173"/>
      <c r="IF194" s="173"/>
      <c r="IG194" s="173"/>
      <c r="IH194" s="173"/>
      <c r="II194" s="173"/>
      <c r="IJ194" s="173"/>
      <c r="IK194" s="173"/>
      <c r="IL194" s="173"/>
      <c r="IM194" s="173"/>
      <c r="IN194" s="173"/>
      <c r="IO194" s="173"/>
      <c r="IP194" s="173"/>
      <c r="IQ194" s="173"/>
      <c r="IR194" s="173"/>
      <c r="IS194" s="173"/>
      <c r="IT194" s="173"/>
      <c r="IU194" s="173"/>
      <c r="IV194" s="173"/>
    </row>
    <row r="195" ht="30" customHeight="1"/>
    <row r="196" spans="5:6" ht="15">
      <c r="E196" s="169" t="s">
        <v>597</v>
      </c>
      <c r="F196" s="169"/>
    </row>
    <row r="197" spans="5:6" ht="15">
      <c r="E197" s="169"/>
      <c r="F197" s="169"/>
    </row>
    <row r="198" spans="5:6" ht="15">
      <c r="E198" s="169" t="s">
        <v>55</v>
      </c>
      <c r="F198" s="169"/>
    </row>
  </sheetData>
  <sheetProtection/>
  <mergeCells count="57">
    <mergeCell ref="C193:D193"/>
    <mergeCell ref="B194:D194"/>
    <mergeCell ref="C188:D188"/>
    <mergeCell ref="C189:D189"/>
    <mergeCell ref="C190:D190"/>
    <mergeCell ref="C191:D191"/>
    <mergeCell ref="C192:D192"/>
    <mergeCell ref="C183:D183"/>
    <mergeCell ref="C184:D184"/>
    <mergeCell ref="C185:D185"/>
    <mergeCell ref="C186:D186"/>
    <mergeCell ref="C187:D187"/>
    <mergeCell ref="C178:D178"/>
    <mergeCell ref="C179:D179"/>
    <mergeCell ref="C180:D180"/>
    <mergeCell ref="C181:D181"/>
    <mergeCell ref="C182:D182"/>
    <mergeCell ref="C173:D173"/>
    <mergeCell ref="C174:D174"/>
    <mergeCell ref="C175:D175"/>
    <mergeCell ref="C176:D176"/>
    <mergeCell ref="C177:D177"/>
    <mergeCell ref="C168:D168"/>
    <mergeCell ref="C169:D169"/>
    <mergeCell ref="C170:D170"/>
    <mergeCell ref="C171:D171"/>
    <mergeCell ref="C172:D172"/>
    <mergeCell ref="C163:D163"/>
    <mergeCell ref="C164:D164"/>
    <mergeCell ref="C165:D165"/>
    <mergeCell ref="C166:D166"/>
    <mergeCell ref="C167:D167"/>
    <mergeCell ref="C158:D158"/>
    <mergeCell ref="C159:D159"/>
    <mergeCell ref="C160:D160"/>
    <mergeCell ref="C161:D161"/>
    <mergeCell ref="C162:D162"/>
    <mergeCell ref="B152:D152"/>
    <mergeCell ref="B153:D153"/>
    <mergeCell ref="C154:D154"/>
    <mergeCell ref="A155:E155"/>
    <mergeCell ref="C157:D157"/>
    <mergeCell ref="C147:D147"/>
    <mergeCell ref="C148:D148"/>
    <mergeCell ref="C149:D149"/>
    <mergeCell ref="C150:D150"/>
    <mergeCell ref="A151:E151"/>
    <mergeCell ref="B142:D142"/>
    <mergeCell ref="B143:D143"/>
    <mergeCell ref="C144:D144"/>
    <mergeCell ref="C145:D145"/>
    <mergeCell ref="C146:D146"/>
    <mergeCell ref="A6:G6"/>
    <mergeCell ref="A7:G7"/>
    <mergeCell ref="A139:C139"/>
    <mergeCell ref="D139:G139"/>
    <mergeCell ref="A140:D140"/>
  </mergeCells>
  <printOptions/>
  <pageMargins left="0.7" right="0.3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6">
      <selection activeCell="F67" sqref="F67"/>
    </sheetView>
  </sheetViews>
  <sheetFormatPr defaultColWidth="5.00390625" defaultRowHeight="15"/>
  <cols>
    <col min="1" max="1" width="5.140625" style="87" bestFit="1" customWidth="1"/>
    <col min="2" max="3" width="6.00390625" style="87" customWidth="1"/>
    <col min="4" max="4" width="49.28125" style="87" customWidth="1"/>
    <col min="5" max="5" width="11.00390625" style="87" customWidth="1"/>
    <col min="6" max="6" width="8.8515625" style="87" customWidth="1"/>
    <col min="7" max="7" width="12.421875" style="87" customWidth="1"/>
    <col min="8" max="8" width="10.8515625" style="90" customWidth="1"/>
    <col min="9" max="9" width="8.57421875" style="91" customWidth="1"/>
    <col min="10" max="10" width="12.28125" style="91" customWidth="1"/>
    <col min="11" max="11" width="5.00390625" style="87" customWidth="1"/>
    <col min="12" max="12" width="8.00390625" style="87" bestFit="1" customWidth="1"/>
    <col min="13" max="20" width="5.00390625" style="87" customWidth="1"/>
    <col min="21" max="21" width="21.7109375" style="87" customWidth="1"/>
    <col min="22" max="27" width="5.00390625" style="87" hidden="1" customWidth="1"/>
    <col min="28" max="16384" width="5.00390625" style="87" customWidth="1"/>
  </cols>
  <sheetData>
    <row r="1" spans="5:7" ht="15">
      <c r="E1" s="89"/>
      <c r="F1" s="89" t="s">
        <v>98</v>
      </c>
      <c r="G1" s="89"/>
    </row>
    <row r="2" spans="5:7" ht="15">
      <c r="E2" s="89"/>
      <c r="F2" s="89" t="s">
        <v>158</v>
      </c>
      <c r="G2" s="89"/>
    </row>
    <row r="3" spans="5:7" ht="15">
      <c r="E3" s="89"/>
      <c r="F3" s="89" t="s">
        <v>57</v>
      </c>
      <c r="G3" s="89"/>
    </row>
    <row r="4" spans="5:7" ht="15">
      <c r="E4" s="89"/>
      <c r="F4" s="89" t="s">
        <v>155</v>
      </c>
      <c r="G4" s="89"/>
    </row>
    <row r="6" spans="1:10" ht="39" customHeight="1">
      <c r="A6" s="228" t="s">
        <v>99</v>
      </c>
      <c r="B6" s="228"/>
      <c r="C6" s="228"/>
      <c r="D6" s="228"/>
      <c r="E6" s="228"/>
      <c r="F6" s="228"/>
      <c r="G6" s="228"/>
      <c r="H6" s="228"/>
      <c r="I6" s="228"/>
      <c r="J6" s="229"/>
    </row>
    <row r="7" spans="1:10" ht="15">
      <c r="A7" s="230" t="s">
        <v>100</v>
      </c>
      <c r="B7" s="231"/>
      <c r="C7" s="231"/>
      <c r="D7" s="231"/>
      <c r="E7" s="231"/>
      <c r="F7" s="232"/>
      <c r="G7" s="232"/>
      <c r="H7" s="229"/>
      <c r="I7" s="229"/>
      <c r="J7" s="229"/>
    </row>
    <row r="8" spans="1:9" ht="15">
      <c r="A8" s="94"/>
      <c r="B8" s="95"/>
      <c r="C8" s="95"/>
      <c r="D8" s="95"/>
      <c r="E8" s="95"/>
      <c r="F8" s="96"/>
      <c r="G8" s="96"/>
      <c r="H8" s="92"/>
      <c r="I8" s="92"/>
    </row>
    <row r="9" spans="1:9" ht="15">
      <c r="A9" s="94"/>
      <c r="B9" s="95"/>
      <c r="C9" s="95"/>
      <c r="D9" s="95"/>
      <c r="E9" s="95"/>
      <c r="F9" s="96"/>
      <c r="G9" s="96"/>
      <c r="H9" s="92"/>
      <c r="I9" s="92"/>
    </row>
    <row r="10" spans="1:10" ht="15">
      <c r="A10" s="93"/>
      <c r="B10" s="93"/>
      <c r="C10" s="93"/>
      <c r="D10" s="93"/>
      <c r="E10" s="233" t="s">
        <v>101</v>
      </c>
      <c r="F10" s="233"/>
      <c r="G10" s="234"/>
      <c r="H10" s="235" t="s">
        <v>102</v>
      </c>
      <c r="I10" s="236"/>
      <c r="J10" s="236"/>
    </row>
    <row r="11" spans="1:10" ht="24">
      <c r="A11" s="97" t="s">
        <v>61</v>
      </c>
      <c r="B11" s="97" t="s">
        <v>91</v>
      </c>
      <c r="C11" s="97" t="s">
        <v>103</v>
      </c>
      <c r="D11" s="98" t="s">
        <v>63</v>
      </c>
      <c r="E11" s="99" t="s">
        <v>104</v>
      </c>
      <c r="F11" s="99" t="s">
        <v>105</v>
      </c>
      <c r="G11" s="100" t="s">
        <v>106</v>
      </c>
      <c r="H11" s="101" t="s">
        <v>104</v>
      </c>
      <c r="I11" s="99" t="s">
        <v>105</v>
      </c>
      <c r="J11" s="99" t="s">
        <v>106</v>
      </c>
    </row>
    <row r="12" spans="1:10" ht="15" hidden="1">
      <c r="A12" s="102" t="s">
        <v>107</v>
      </c>
      <c r="B12" s="97"/>
      <c r="C12" s="97"/>
      <c r="D12" s="103" t="s">
        <v>108</v>
      </c>
      <c r="E12" s="104">
        <f aca="true" t="shared" si="0" ref="E12:J12">E13</f>
        <v>338255</v>
      </c>
      <c r="F12" s="104">
        <f t="shared" si="0"/>
        <v>0</v>
      </c>
      <c r="G12" s="105">
        <f t="shared" si="0"/>
        <v>338255</v>
      </c>
      <c r="H12" s="106">
        <f t="shared" si="0"/>
        <v>338255</v>
      </c>
      <c r="I12" s="107">
        <f t="shared" si="0"/>
        <v>0</v>
      </c>
      <c r="J12" s="107">
        <f t="shared" si="0"/>
        <v>338255</v>
      </c>
    </row>
    <row r="13" spans="1:10" ht="15" hidden="1">
      <c r="A13" s="108"/>
      <c r="B13" s="109" t="s">
        <v>109</v>
      </c>
      <c r="C13" s="108"/>
      <c r="D13" s="110" t="s">
        <v>110</v>
      </c>
      <c r="E13" s="111">
        <f>E14</f>
        <v>338255</v>
      </c>
      <c r="F13" s="111">
        <f>F14</f>
        <v>0</v>
      </c>
      <c r="G13" s="112">
        <f>G14</f>
        <v>338255</v>
      </c>
      <c r="H13" s="113">
        <f>SUM(H15:H20)</f>
        <v>338255</v>
      </c>
      <c r="I13" s="113">
        <f>SUM(I15:I20)</f>
        <v>0</v>
      </c>
      <c r="J13" s="114">
        <f>SUM(J15:J20)</f>
        <v>338255</v>
      </c>
    </row>
    <row r="14" spans="1:10" ht="33.75" hidden="1">
      <c r="A14" s="108"/>
      <c r="B14" s="108"/>
      <c r="C14" s="109" t="s">
        <v>77</v>
      </c>
      <c r="D14" s="115" t="s">
        <v>78</v>
      </c>
      <c r="E14" s="111">
        <v>338255</v>
      </c>
      <c r="F14" s="111"/>
      <c r="G14" s="112">
        <f>E14+F14</f>
        <v>338255</v>
      </c>
      <c r="H14" s="113"/>
      <c r="I14" s="114"/>
      <c r="J14" s="114"/>
    </row>
    <row r="15" spans="1:10" ht="15" hidden="1">
      <c r="A15" s="108"/>
      <c r="B15" s="108"/>
      <c r="C15" s="116" t="s">
        <v>111</v>
      </c>
      <c r="D15" s="117" t="s">
        <v>112</v>
      </c>
      <c r="E15" s="111"/>
      <c r="F15" s="111"/>
      <c r="G15" s="112"/>
      <c r="H15" s="113">
        <v>4212.5</v>
      </c>
      <c r="I15" s="114"/>
      <c r="J15" s="114">
        <f aca="true" t="shared" si="1" ref="J15:J21">H15+I15</f>
        <v>4212.5</v>
      </c>
    </row>
    <row r="16" spans="1:10" ht="15" hidden="1">
      <c r="A16" s="108"/>
      <c r="B16" s="108"/>
      <c r="C16" s="116" t="s">
        <v>113</v>
      </c>
      <c r="D16" s="117" t="s">
        <v>114</v>
      </c>
      <c r="E16" s="111"/>
      <c r="F16" s="111"/>
      <c r="G16" s="112"/>
      <c r="H16" s="113">
        <v>720</v>
      </c>
      <c r="I16" s="114"/>
      <c r="J16" s="114">
        <f t="shared" si="1"/>
        <v>720</v>
      </c>
    </row>
    <row r="17" spans="1:10" ht="15" hidden="1">
      <c r="A17" s="108"/>
      <c r="B17" s="108"/>
      <c r="C17" s="116" t="s">
        <v>115</v>
      </c>
      <c r="D17" s="117" t="s">
        <v>116</v>
      </c>
      <c r="E17" s="111"/>
      <c r="F17" s="111"/>
      <c r="G17" s="112"/>
      <c r="H17" s="113">
        <v>102</v>
      </c>
      <c r="I17" s="114"/>
      <c r="J17" s="114">
        <f t="shared" si="1"/>
        <v>102</v>
      </c>
    </row>
    <row r="18" spans="1:10" ht="15" hidden="1">
      <c r="A18" s="108"/>
      <c r="B18" s="108"/>
      <c r="C18" s="116" t="s">
        <v>117</v>
      </c>
      <c r="D18" s="117" t="s">
        <v>118</v>
      </c>
      <c r="E18" s="111"/>
      <c r="F18" s="111"/>
      <c r="G18" s="112"/>
      <c r="H18" s="113">
        <v>90.5</v>
      </c>
      <c r="I18" s="114"/>
      <c r="J18" s="114">
        <f t="shared" si="1"/>
        <v>90.5</v>
      </c>
    </row>
    <row r="19" spans="1:10" ht="15" hidden="1">
      <c r="A19" s="108"/>
      <c r="B19" s="108"/>
      <c r="C19" s="116" t="s">
        <v>119</v>
      </c>
      <c r="D19" s="117" t="s">
        <v>120</v>
      </c>
      <c r="E19" s="111"/>
      <c r="F19" s="111"/>
      <c r="G19" s="112"/>
      <c r="H19" s="113">
        <v>1508</v>
      </c>
      <c r="I19" s="114"/>
      <c r="J19" s="114">
        <f t="shared" si="1"/>
        <v>1508</v>
      </c>
    </row>
    <row r="20" spans="1:256" ht="15" hidden="1">
      <c r="A20" s="102"/>
      <c r="B20" s="102"/>
      <c r="C20" s="109" t="s">
        <v>121</v>
      </c>
      <c r="D20" s="115" t="s">
        <v>122</v>
      </c>
      <c r="E20" s="104"/>
      <c r="F20" s="104"/>
      <c r="G20" s="105"/>
      <c r="H20" s="118">
        <v>331622</v>
      </c>
      <c r="I20" s="114"/>
      <c r="J20" s="114">
        <f t="shared" si="1"/>
        <v>331622</v>
      </c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  <c r="IT20" s="119"/>
      <c r="IU20" s="119"/>
      <c r="IV20" s="119"/>
    </row>
    <row r="21" spans="1:10" ht="15" hidden="1">
      <c r="A21" s="120" t="s">
        <v>123</v>
      </c>
      <c r="B21" s="120"/>
      <c r="C21" s="120"/>
      <c r="D21" s="121" t="s">
        <v>124</v>
      </c>
      <c r="E21" s="122" t="str">
        <f aca="true" t="shared" si="2" ref="E21:G22">E22</f>
        <v>44 600,00</v>
      </c>
      <c r="F21" s="122">
        <f t="shared" si="2"/>
        <v>0</v>
      </c>
      <c r="G21" s="123">
        <f t="shared" si="2"/>
        <v>44600</v>
      </c>
      <c r="H21" s="124" t="s">
        <v>125</v>
      </c>
      <c r="I21" s="125">
        <f>I22</f>
        <v>0</v>
      </c>
      <c r="J21" s="125">
        <f t="shared" si="1"/>
        <v>44600</v>
      </c>
    </row>
    <row r="22" spans="1:10" ht="15" hidden="1">
      <c r="A22" s="126"/>
      <c r="B22" s="116" t="s">
        <v>126</v>
      </c>
      <c r="C22" s="126"/>
      <c r="D22" s="117" t="s">
        <v>127</v>
      </c>
      <c r="E22" s="127" t="str">
        <f t="shared" si="2"/>
        <v>44 600,00</v>
      </c>
      <c r="F22" s="127">
        <f t="shared" si="2"/>
        <v>0</v>
      </c>
      <c r="G22" s="128">
        <f t="shared" si="2"/>
        <v>44600</v>
      </c>
      <c r="H22" s="129">
        <f>SUM(H23:H29)</f>
        <v>44600</v>
      </c>
      <c r="I22" s="130">
        <f>SUM(I23:I29)</f>
        <v>0</v>
      </c>
      <c r="J22" s="130">
        <f>SUM(J23:J29)</f>
        <v>44600</v>
      </c>
    </row>
    <row r="23" spans="1:10" ht="33.75" hidden="1">
      <c r="A23" s="126"/>
      <c r="B23" s="116"/>
      <c r="C23" s="116" t="s">
        <v>77</v>
      </c>
      <c r="D23" s="117" t="s">
        <v>78</v>
      </c>
      <c r="E23" s="127" t="s">
        <v>125</v>
      </c>
      <c r="F23" s="127"/>
      <c r="G23" s="128">
        <v>44600</v>
      </c>
      <c r="H23" s="129"/>
      <c r="I23" s="131"/>
      <c r="J23" s="132"/>
    </row>
    <row r="24" spans="1:10" ht="15" hidden="1">
      <c r="A24" s="116"/>
      <c r="B24" s="116"/>
      <c r="C24" s="116" t="s">
        <v>111</v>
      </c>
      <c r="D24" s="117" t="s">
        <v>112</v>
      </c>
      <c r="E24" s="127"/>
      <c r="F24" s="127"/>
      <c r="G24" s="128"/>
      <c r="H24" s="133">
        <v>25560</v>
      </c>
      <c r="I24" s="127"/>
      <c r="J24" s="134">
        <f aca="true" t="shared" si="3" ref="J24:J29">H24+I24</f>
        <v>25560</v>
      </c>
    </row>
    <row r="25" spans="1:10" ht="15" hidden="1">
      <c r="A25" s="116"/>
      <c r="B25" s="116"/>
      <c r="C25" s="116" t="s">
        <v>113</v>
      </c>
      <c r="D25" s="117" t="s">
        <v>114</v>
      </c>
      <c r="E25" s="127"/>
      <c r="F25" s="127"/>
      <c r="G25" s="128"/>
      <c r="H25" s="129">
        <v>4327</v>
      </c>
      <c r="I25" s="135"/>
      <c r="J25" s="134">
        <f t="shared" si="3"/>
        <v>4327</v>
      </c>
    </row>
    <row r="26" spans="1:10" ht="15" hidden="1">
      <c r="A26" s="116"/>
      <c r="B26" s="116"/>
      <c r="C26" s="116" t="s">
        <v>115</v>
      </c>
      <c r="D26" s="117" t="s">
        <v>116</v>
      </c>
      <c r="E26" s="127"/>
      <c r="F26" s="127"/>
      <c r="G26" s="128"/>
      <c r="H26" s="129">
        <v>626</v>
      </c>
      <c r="I26" s="135"/>
      <c r="J26" s="134">
        <f t="shared" si="3"/>
        <v>626</v>
      </c>
    </row>
    <row r="27" spans="1:10" ht="15" hidden="1">
      <c r="A27" s="116"/>
      <c r="B27" s="116"/>
      <c r="C27" s="116" t="s">
        <v>117</v>
      </c>
      <c r="D27" s="117" t="s">
        <v>118</v>
      </c>
      <c r="E27" s="127"/>
      <c r="F27" s="127"/>
      <c r="G27" s="128"/>
      <c r="H27" s="129">
        <v>800</v>
      </c>
      <c r="I27" s="135"/>
      <c r="J27" s="134">
        <f t="shared" si="3"/>
        <v>800</v>
      </c>
    </row>
    <row r="28" spans="1:10" ht="15" hidden="1">
      <c r="A28" s="116"/>
      <c r="B28" s="116"/>
      <c r="C28" s="116" t="s">
        <v>119</v>
      </c>
      <c r="D28" s="117" t="s">
        <v>120</v>
      </c>
      <c r="E28" s="127"/>
      <c r="F28" s="127"/>
      <c r="G28" s="128"/>
      <c r="H28" s="129">
        <v>12505</v>
      </c>
      <c r="I28" s="135"/>
      <c r="J28" s="134">
        <f t="shared" si="3"/>
        <v>12505</v>
      </c>
    </row>
    <row r="29" spans="1:10" ht="15" hidden="1">
      <c r="A29" s="116"/>
      <c r="B29" s="116"/>
      <c r="C29" s="116" t="s">
        <v>128</v>
      </c>
      <c r="D29" s="117" t="s">
        <v>129</v>
      </c>
      <c r="E29" s="127"/>
      <c r="F29" s="127"/>
      <c r="G29" s="128"/>
      <c r="H29" s="129">
        <v>782</v>
      </c>
      <c r="I29" s="135"/>
      <c r="J29" s="134">
        <f t="shared" si="3"/>
        <v>782</v>
      </c>
    </row>
    <row r="30" spans="1:10" ht="22.5" hidden="1">
      <c r="A30" s="120" t="s">
        <v>130</v>
      </c>
      <c r="B30" s="120"/>
      <c r="C30" s="120"/>
      <c r="D30" s="121" t="s">
        <v>131</v>
      </c>
      <c r="E30" s="122">
        <f>E31+E35</f>
        <v>4873</v>
      </c>
      <c r="F30" s="122">
        <f>F31+F35</f>
        <v>0</v>
      </c>
      <c r="G30" s="122">
        <f>G31+G35</f>
        <v>4873</v>
      </c>
      <c r="H30" s="124">
        <v>4873</v>
      </c>
      <c r="I30" s="125">
        <f>I31+I35</f>
        <v>0</v>
      </c>
      <c r="J30" s="125">
        <f>H30+I30</f>
        <v>4873</v>
      </c>
    </row>
    <row r="31" spans="1:10" ht="22.5" hidden="1">
      <c r="A31" s="126"/>
      <c r="B31" s="116" t="s">
        <v>132</v>
      </c>
      <c r="C31" s="126"/>
      <c r="D31" s="117" t="s">
        <v>133</v>
      </c>
      <c r="E31" s="127">
        <f>E32</f>
        <v>970</v>
      </c>
      <c r="F31" s="127">
        <f>F32</f>
        <v>0</v>
      </c>
      <c r="G31" s="128">
        <f>G32</f>
        <v>970</v>
      </c>
      <c r="H31" s="129">
        <f>H33+H34</f>
        <v>970</v>
      </c>
      <c r="I31" s="130">
        <f>I33+I34</f>
        <v>0</v>
      </c>
      <c r="J31" s="130">
        <f>J33+J34</f>
        <v>970</v>
      </c>
    </row>
    <row r="32" spans="1:10" ht="33.75" hidden="1">
      <c r="A32" s="126"/>
      <c r="B32" s="116"/>
      <c r="C32" s="116" t="s">
        <v>77</v>
      </c>
      <c r="D32" s="117" t="s">
        <v>78</v>
      </c>
      <c r="E32" s="127">
        <v>970</v>
      </c>
      <c r="F32" s="127"/>
      <c r="G32" s="128">
        <v>970</v>
      </c>
      <c r="H32" s="129"/>
      <c r="I32" s="131"/>
      <c r="J32" s="132"/>
    </row>
    <row r="33" spans="1:10" ht="15" hidden="1">
      <c r="A33" s="116"/>
      <c r="B33" s="116"/>
      <c r="C33" s="116" t="s">
        <v>117</v>
      </c>
      <c r="D33" s="117" t="s">
        <v>118</v>
      </c>
      <c r="E33" s="127"/>
      <c r="F33" s="127"/>
      <c r="G33" s="128"/>
      <c r="H33" s="129" t="s">
        <v>134</v>
      </c>
      <c r="I33" s="131"/>
      <c r="J33" s="134">
        <f>H33+I33</f>
        <v>50</v>
      </c>
    </row>
    <row r="34" spans="1:10" ht="15" hidden="1">
      <c r="A34" s="116"/>
      <c r="B34" s="136"/>
      <c r="C34" s="136" t="s">
        <v>119</v>
      </c>
      <c r="D34" s="137" t="s">
        <v>120</v>
      </c>
      <c r="E34" s="138"/>
      <c r="F34" s="138"/>
      <c r="G34" s="139"/>
      <c r="H34" s="140">
        <v>920</v>
      </c>
      <c r="I34" s="141"/>
      <c r="J34" s="142">
        <f>H34+I34</f>
        <v>920</v>
      </c>
    </row>
    <row r="35" spans="1:10" ht="33.75" hidden="1">
      <c r="A35" s="143"/>
      <c r="B35" s="116" t="s">
        <v>135</v>
      </c>
      <c r="C35" s="126"/>
      <c r="D35" s="117" t="s">
        <v>136</v>
      </c>
      <c r="E35" s="145" t="s">
        <v>156</v>
      </c>
      <c r="F35" s="145"/>
      <c r="G35" s="145" t="s">
        <v>137</v>
      </c>
      <c r="H35" s="129">
        <v>3903</v>
      </c>
      <c r="I35" s="135"/>
      <c r="J35" s="157">
        <f>H35+I35</f>
        <v>3903</v>
      </c>
    </row>
    <row r="36" spans="1:10" ht="33.75" hidden="1">
      <c r="A36" s="143"/>
      <c r="B36" s="116"/>
      <c r="C36" s="116" t="s">
        <v>77</v>
      </c>
      <c r="D36" s="117" t="s">
        <v>78</v>
      </c>
      <c r="E36" s="144" t="s">
        <v>156</v>
      </c>
      <c r="F36" s="144"/>
      <c r="G36" s="145" t="s">
        <v>137</v>
      </c>
      <c r="H36" s="129"/>
      <c r="I36" s="135"/>
      <c r="J36" s="146"/>
    </row>
    <row r="37" spans="1:10" ht="15" hidden="1">
      <c r="A37" s="143"/>
      <c r="B37" s="116"/>
      <c r="C37" s="116" t="s">
        <v>138</v>
      </c>
      <c r="D37" s="117" t="s">
        <v>139</v>
      </c>
      <c r="E37" s="144"/>
      <c r="F37" s="144"/>
      <c r="G37" s="145"/>
      <c r="H37" s="127">
        <v>2460</v>
      </c>
      <c r="I37" s="127"/>
      <c r="J37" s="127">
        <f>H37+I37</f>
        <v>2460</v>
      </c>
    </row>
    <row r="38" spans="1:10" ht="15" hidden="1">
      <c r="A38" s="143"/>
      <c r="B38" s="116"/>
      <c r="C38" s="116" t="s">
        <v>113</v>
      </c>
      <c r="D38" s="117" t="s">
        <v>114</v>
      </c>
      <c r="E38" s="144"/>
      <c r="F38" s="144"/>
      <c r="G38" s="145"/>
      <c r="H38" s="127">
        <v>110</v>
      </c>
      <c r="I38" s="127"/>
      <c r="J38" s="127">
        <f>H38+I38</f>
        <v>110</v>
      </c>
    </row>
    <row r="39" spans="1:10" ht="15" hidden="1">
      <c r="A39" s="143"/>
      <c r="B39" s="116"/>
      <c r="C39" s="116" t="s">
        <v>115</v>
      </c>
      <c r="D39" s="117" t="s">
        <v>116</v>
      </c>
      <c r="E39" s="144"/>
      <c r="F39" s="144"/>
      <c r="G39" s="145"/>
      <c r="H39" s="127">
        <v>50</v>
      </c>
      <c r="I39" s="127"/>
      <c r="J39" s="127">
        <f>H39+I39</f>
        <v>50</v>
      </c>
    </row>
    <row r="40" spans="1:12" ht="15" hidden="1">
      <c r="A40" s="143"/>
      <c r="B40" s="116"/>
      <c r="C40" s="116" t="s">
        <v>140</v>
      </c>
      <c r="D40" s="117" t="s">
        <v>141</v>
      </c>
      <c r="E40" s="144"/>
      <c r="F40" s="144"/>
      <c r="G40" s="145"/>
      <c r="H40" s="127">
        <v>620</v>
      </c>
      <c r="I40" s="127"/>
      <c r="J40" s="127">
        <f>H40+I40</f>
        <v>620</v>
      </c>
      <c r="L40" s="90"/>
    </row>
    <row r="41" spans="1:10" ht="15" hidden="1">
      <c r="A41" s="143"/>
      <c r="B41" s="116"/>
      <c r="C41" s="116" t="s">
        <v>119</v>
      </c>
      <c r="D41" s="117" t="s">
        <v>120</v>
      </c>
      <c r="E41" s="144"/>
      <c r="F41" s="144"/>
      <c r="G41" s="145"/>
      <c r="H41" s="127">
        <v>600</v>
      </c>
      <c r="I41" s="127"/>
      <c r="J41" s="127">
        <f>H41+I41</f>
        <v>600</v>
      </c>
    </row>
    <row r="42" spans="1:10" ht="15" hidden="1">
      <c r="A42" s="143"/>
      <c r="B42" s="116"/>
      <c r="C42" s="116" t="s">
        <v>128</v>
      </c>
      <c r="D42" s="117" t="s">
        <v>129</v>
      </c>
      <c r="E42" s="144"/>
      <c r="F42" s="144"/>
      <c r="G42" s="145"/>
      <c r="H42" s="127">
        <v>63</v>
      </c>
      <c r="I42" s="127"/>
      <c r="J42" s="127">
        <f>H42+I42</f>
        <v>63</v>
      </c>
    </row>
    <row r="43" spans="1:10" ht="15">
      <c r="A43" s="120" t="s">
        <v>67</v>
      </c>
      <c r="B43" s="120"/>
      <c r="C43" s="120"/>
      <c r="D43" s="121" t="s">
        <v>68</v>
      </c>
      <c r="E43" s="122">
        <f aca="true" t="shared" si="4" ref="E43:J43">E44+E57+E60</f>
        <v>1219742</v>
      </c>
      <c r="F43" s="122">
        <f t="shared" si="4"/>
        <v>-82281</v>
      </c>
      <c r="G43" s="123">
        <f t="shared" si="4"/>
        <v>1137461</v>
      </c>
      <c r="H43" s="124">
        <f t="shared" si="4"/>
        <v>1219742</v>
      </c>
      <c r="I43" s="122">
        <f t="shared" si="4"/>
        <v>-82281</v>
      </c>
      <c r="J43" s="122">
        <f t="shared" si="4"/>
        <v>1137461</v>
      </c>
    </row>
    <row r="44" spans="1:10" ht="33.75">
      <c r="A44" s="126"/>
      <c r="B44" s="116" t="s">
        <v>72</v>
      </c>
      <c r="C44" s="126"/>
      <c r="D44" s="117" t="s">
        <v>73</v>
      </c>
      <c r="E44" s="127">
        <f>E45</f>
        <v>1200340</v>
      </c>
      <c r="F44" s="127">
        <f>F45</f>
        <v>-82000</v>
      </c>
      <c r="G44" s="128">
        <f>G45</f>
        <v>1118340</v>
      </c>
      <c r="H44" s="129">
        <f>SUM(H46:H56)</f>
        <v>1200340</v>
      </c>
      <c r="I44" s="130">
        <f>SUM(I46:I56)</f>
        <v>-82000</v>
      </c>
      <c r="J44" s="130">
        <f>SUM(J46:J56)</f>
        <v>1118340</v>
      </c>
    </row>
    <row r="45" spans="1:10" ht="33.75">
      <c r="A45" s="126"/>
      <c r="B45" s="116"/>
      <c r="C45" s="116" t="s">
        <v>77</v>
      </c>
      <c r="D45" s="117" t="s">
        <v>78</v>
      </c>
      <c r="E45" s="127">
        <v>1200340</v>
      </c>
      <c r="F45" s="127">
        <v>-82000</v>
      </c>
      <c r="G45" s="128">
        <f>E45+F45</f>
        <v>1118340</v>
      </c>
      <c r="H45" s="129"/>
      <c r="I45" s="131"/>
      <c r="J45" s="132"/>
    </row>
    <row r="46" spans="1:10" ht="15">
      <c r="A46" s="116"/>
      <c r="B46" s="116"/>
      <c r="C46" s="116" t="s">
        <v>142</v>
      </c>
      <c r="D46" s="117" t="s">
        <v>143</v>
      </c>
      <c r="E46" s="127"/>
      <c r="F46" s="127"/>
      <c r="G46" s="128"/>
      <c r="H46" s="147">
        <v>1144075</v>
      </c>
      <c r="I46" s="135">
        <v>-79540</v>
      </c>
      <c r="J46" s="134">
        <f>H46+I46</f>
        <v>1064535</v>
      </c>
    </row>
    <row r="47" spans="1:10" ht="15" hidden="1">
      <c r="A47" s="116"/>
      <c r="B47" s="116"/>
      <c r="C47" s="116" t="s">
        <v>111</v>
      </c>
      <c r="D47" s="117" t="s">
        <v>112</v>
      </c>
      <c r="E47" s="127"/>
      <c r="F47" s="127"/>
      <c r="G47" s="128"/>
      <c r="H47" s="147">
        <v>19525</v>
      </c>
      <c r="I47" s="135"/>
      <c r="J47" s="134">
        <f aca="true" t="shared" si="5" ref="J47:J56">H47+I47</f>
        <v>19525</v>
      </c>
    </row>
    <row r="48" spans="1:10" ht="15" hidden="1">
      <c r="A48" s="116"/>
      <c r="B48" s="116"/>
      <c r="C48" s="116" t="s">
        <v>113</v>
      </c>
      <c r="D48" s="117" t="s">
        <v>114</v>
      </c>
      <c r="E48" s="127"/>
      <c r="F48" s="127"/>
      <c r="G48" s="128"/>
      <c r="H48" s="147">
        <v>20895</v>
      </c>
      <c r="I48" s="135"/>
      <c r="J48" s="134">
        <f t="shared" si="5"/>
        <v>20895</v>
      </c>
    </row>
    <row r="49" spans="1:10" ht="15" hidden="1">
      <c r="A49" s="116"/>
      <c r="B49" s="116"/>
      <c r="C49" s="116" t="s">
        <v>115</v>
      </c>
      <c r="D49" s="117" t="s">
        <v>116</v>
      </c>
      <c r="E49" s="127"/>
      <c r="F49" s="127"/>
      <c r="G49" s="128"/>
      <c r="H49" s="147">
        <v>479</v>
      </c>
      <c r="I49" s="135"/>
      <c r="J49" s="134">
        <f t="shared" si="5"/>
        <v>479</v>
      </c>
    </row>
    <row r="50" spans="1:10" ht="15" hidden="1">
      <c r="A50" s="116"/>
      <c r="B50" s="116"/>
      <c r="C50" s="116" t="s">
        <v>117</v>
      </c>
      <c r="D50" s="117" t="s">
        <v>118</v>
      </c>
      <c r="E50" s="127"/>
      <c r="F50" s="127"/>
      <c r="G50" s="128"/>
      <c r="H50" s="147">
        <v>1700</v>
      </c>
      <c r="I50" s="135"/>
      <c r="J50" s="134">
        <f t="shared" si="5"/>
        <v>1700</v>
      </c>
    </row>
    <row r="51" spans="1:10" ht="15">
      <c r="A51" s="116"/>
      <c r="B51" s="116"/>
      <c r="C51" s="116" t="s">
        <v>144</v>
      </c>
      <c r="D51" s="117" t="s">
        <v>145</v>
      </c>
      <c r="E51" s="127"/>
      <c r="F51" s="127"/>
      <c r="G51" s="128"/>
      <c r="H51" s="147">
        <v>4808</v>
      </c>
      <c r="I51" s="135">
        <v>-2460</v>
      </c>
      <c r="J51" s="134">
        <f t="shared" si="5"/>
        <v>2348</v>
      </c>
    </row>
    <row r="52" spans="1:10" ht="15" hidden="1">
      <c r="A52" s="116"/>
      <c r="B52" s="116"/>
      <c r="C52" s="116" t="s">
        <v>119</v>
      </c>
      <c r="D52" s="117" t="s">
        <v>120</v>
      </c>
      <c r="E52" s="127"/>
      <c r="F52" s="127"/>
      <c r="G52" s="128"/>
      <c r="H52" s="147">
        <v>4577</v>
      </c>
      <c r="I52" s="135"/>
      <c r="J52" s="134">
        <f t="shared" si="5"/>
        <v>4577</v>
      </c>
    </row>
    <row r="53" spans="1:10" ht="22.5" hidden="1">
      <c r="A53" s="116"/>
      <c r="B53" s="116"/>
      <c r="C53" s="116" t="s">
        <v>146</v>
      </c>
      <c r="D53" s="117" t="s">
        <v>147</v>
      </c>
      <c r="E53" s="127"/>
      <c r="F53" s="127"/>
      <c r="G53" s="128"/>
      <c r="H53" s="147">
        <v>1900</v>
      </c>
      <c r="I53" s="135"/>
      <c r="J53" s="134">
        <f t="shared" si="5"/>
        <v>1900</v>
      </c>
    </row>
    <row r="54" spans="1:10" ht="15" hidden="1">
      <c r="A54" s="116"/>
      <c r="B54" s="116"/>
      <c r="C54" s="116" t="s">
        <v>128</v>
      </c>
      <c r="D54" s="117" t="s">
        <v>129</v>
      </c>
      <c r="E54" s="127"/>
      <c r="F54" s="127"/>
      <c r="G54" s="128"/>
      <c r="H54" s="147">
        <v>80</v>
      </c>
      <c r="I54" s="131"/>
      <c r="J54" s="134">
        <f t="shared" si="5"/>
        <v>80</v>
      </c>
    </row>
    <row r="55" spans="1:10" ht="15" hidden="1">
      <c r="A55" s="116"/>
      <c r="B55" s="116"/>
      <c r="C55" s="116" t="s">
        <v>148</v>
      </c>
      <c r="D55" s="117" t="s">
        <v>149</v>
      </c>
      <c r="E55" s="127"/>
      <c r="F55" s="127"/>
      <c r="G55" s="128"/>
      <c r="H55" s="147">
        <v>1144</v>
      </c>
      <c r="I55" s="131"/>
      <c r="J55" s="134">
        <f t="shared" si="5"/>
        <v>1144</v>
      </c>
    </row>
    <row r="56" spans="1:10" ht="22.5" hidden="1">
      <c r="A56" s="116"/>
      <c r="B56" s="116"/>
      <c r="C56" s="116" t="s">
        <v>150</v>
      </c>
      <c r="D56" s="117" t="s">
        <v>151</v>
      </c>
      <c r="E56" s="127"/>
      <c r="F56" s="127"/>
      <c r="G56" s="128"/>
      <c r="H56" s="147">
        <v>1157</v>
      </c>
      <c r="I56" s="131"/>
      <c r="J56" s="134">
        <f t="shared" si="5"/>
        <v>1157</v>
      </c>
    </row>
    <row r="57" spans="1:10" ht="45">
      <c r="A57" s="126"/>
      <c r="B57" s="116" t="s">
        <v>81</v>
      </c>
      <c r="C57" s="126"/>
      <c r="D57" s="117" t="s">
        <v>82</v>
      </c>
      <c r="E57" s="127">
        <f>E58</f>
        <v>2902</v>
      </c>
      <c r="F57" s="127">
        <f>F58</f>
        <v>-281</v>
      </c>
      <c r="G57" s="128">
        <f>G58</f>
        <v>2621</v>
      </c>
      <c r="H57" s="129">
        <f>H59</f>
        <v>2902</v>
      </c>
      <c r="I57" s="130">
        <f>I59</f>
        <v>-281</v>
      </c>
      <c r="J57" s="130">
        <f>H57+I57</f>
        <v>2621</v>
      </c>
    </row>
    <row r="58" spans="1:10" ht="33.75">
      <c r="A58" s="126"/>
      <c r="B58" s="116"/>
      <c r="C58" s="116" t="s">
        <v>77</v>
      </c>
      <c r="D58" s="117" t="s">
        <v>78</v>
      </c>
      <c r="E58" s="127">
        <v>2902</v>
      </c>
      <c r="F58" s="127">
        <v>-281</v>
      </c>
      <c r="G58" s="128">
        <f>E58+F58</f>
        <v>2621</v>
      </c>
      <c r="H58" s="129"/>
      <c r="I58" s="131"/>
      <c r="J58" s="132"/>
    </row>
    <row r="59" spans="1:10" ht="15">
      <c r="A59" s="126"/>
      <c r="B59" s="116"/>
      <c r="C59" s="116" t="s">
        <v>152</v>
      </c>
      <c r="D59" s="117" t="s">
        <v>153</v>
      </c>
      <c r="E59" s="127"/>
      <c r="F59" s="127"/>
      <c r="G59" s="128"/>
      <c r="H59" s="129">
        <v>2902</v>
      </c>
      <c r="I59" s="135">
        <v>-281</v>
      </c>
      <c r="J59" s="134">
        <f>H59+I59</f>
        <v>2621</v>
      </c>
    </row>
    <row r="60" spans="1:10" ht="15" hidden="1">
      <c r="A60" s="126"/>
      <c r="B60" s="116" t="s">
        <v>154</v>
      </c>
      <c r="C60" s="116"/>
      <c r="D60" s="117" t="s">
        <v>110</v>
      </c>
      <c r="E60" s="127">
        <f>E61</f>
        <v>16500</v>
      </c>
      <c r="F60" s="127">
        <f>F61</f>
        <v>0</v>
      </c>
      <c r="G60" s="128">
        <f>E60+F60</f>
        <v>16500</v>
      </c>
      <c r="H60" s="133">
        <f>H62</f>
        <v>16500</v>
      </c>
      <c r="I60" s="127">
        <f>I62</f>
        <v>0</v>
      </c>
      <c r="J60" s="148">
        <f>J62</f>
        <v>16500</v>
      </c>
    </row>
    <row r="61" spans="1:10" ht="33.75" hidden="1">
      <c r="A61" s="116"/>
      <c r="B61" s="116"/>
      <c r="C61" s="149">
        <v>2010</v>
      </c>
      <c r="D61" s="117" t="s">
        <v>78</v>
      </c>
      <c r="E61" s="134">
        <v>16500</v>
      </c>
      <c r="F61" s="150"/>
      <c r="G61" s="151">
        <f>E61+F61</f>
        <v>16500</v>
      </c>
      <c r="H61" s="152">
        <v>4500</v>
      </c>
      <c r="I61" s="135">
        <f>I62</f>
        <v>0</v>
      </c>
      <c r="J61" s="153">
        <f>H61+I61</f>
        <v>4500</v>
      </c>
    </row>
    <row r="62" spans="1:10" ht="15" hidden="1">
      <c r="A62" s="116"/>
      <c r="B62" s="116"/>
      <c r="C62" s="116" t="s">
        <v>142</v>
      </c>
      <c r="D62" s="117" t="s">
        <v>143</v>
      </c>
      <c r="E62" s="154"/>
      <c r="F62" s="155"/>
      <c r="G62" s="156"/>
      <c r="H62" s="152">
        <v>16500</v>
      </c>
      <c r="I62" s="135"/>
      <c r="J62" s="153">
        <f>H62+I62</f>
        <v>16500</v>
      </c>
    </row>
    <row r="63" spans="1:256" ht="15">
      <c r="A63" s="237" t="s">
        <v>88</v>
      </c>
      <c r="B63" s="237"/>
      <c r="C63" s="237"/>
      <c r="D63" s="237"/>
      <c r="E63" s="125">
        <f aca="true" t="shared" si="6" ref="E63:J63">E12+E43+E30+E21</f>
        <v>1607470</v>
      </c>
      <c r="F63" s="125">
        <f t="shared" si="6"/>
        <v>-82281</v>
      </c>
      <c r="G63" s="125">
        <f t="shared" si="6"/>
        <v>1525189</v>
      </c>
      <c r="H63" s="125">
        <f t="shared" si="6"/>
        <v>1607470</v>
      </c>
      <c r="I63" s="125">
        <f t="shared" si="6"/>
        <v>-82281</v>
      </c>
      <c r="J63" s="125">
        <f t="shared" si="6"/>
        <v>1525189</v>
      </c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</row>
    <row r="66" spans="7:9" ht="15">
      <c r="G66" s="5" t="s">
        <v>157</v>
      </c>
      <c r="H66" s="5"/>
      <c r="I66" s="5"/>
    </row>
    <row r="67" spans="7:9" ht="15">
      <c r="G67" s="5"/>
      <c r="H67" s="5"/>
      <c r="I67" s="5"/>
    </row>
    <row r="68" spans="7:9" ht="15">
      <c r="G68" s="5" t="s">
        <v>55</v>
      </c>
      <c r="H68" s="5"/>
      <c r="I68" s="5"/>
    </row>
  </sheetData>
  <sheetProtection/>
  <mergeCells count="5">
    <mergeCell ref="A6:J6"/>
    <mergeCell ref="A7:J7"/>
    <mergeCell ref="E10:G10"/>
    <mergeCell ref="H10:J10"/>
    <mergeCell ref="A63:D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44">
      <selection activeCell="M47" sqref="M47:P47"/>
    </sheetView>
  </sheetViews>
  <sheetFormatPr defaultColWidth="7.00390625" defaultRowHeight="15"/>
  <cols>
    <col min="1" max="1" width="4.28125" style="1" customWidth="1"/>
    <col min="2" max="2" width="24.57421875" style="12" customWidth="1"/>
    <col min="3" max="3" width="7.7109375" style="13" customWidth="1"/>
    <col min="4" max="4" width="6.7109375" style="6" customWidth="1"/>
    <col min="5" max="5" width="5.7109375" style="6" customWidth="1"/>
    <col min="6" max="6" width="6.28125" style="6" customWidth="1"/>
    <col min="7" max="7" width="7.00390625" style="6" customWidth="1"/>
    <col min="8" max="8" width="6.00390625" style="6" customWidth="1"/>
    <col min="9" max="9" width="6.7109375" style="6" customWidth="1"/>
    <col min="10" max="10" width="7.00390625" style="6" customWidth="1"/>
    <col min="11" max="11" width="6.57421875" style="6" customWidth="1"/>
    <col min="12" max="12" width="6.421875" style="6" customWidth="1"/>
    <col min="13" max="13" width="5.8515625" style="6" customWidth="1"/>
    <col min="14" max="14" width="6.421875" style="6" customWidth="1"/>
    <col min="15" max="15" width="5.8515625" style="6" customWidth="1"/>
    <col min="16" max="16" width="6.8515625" style="6" customWidth="1"/>
    <col min="17" max="17" width="6.28125" style="6" customWidth="1"/>
    <col min="18" max="18" width="5.8515625" style="6" customWidth="1"/>
    <col min="19" max="19" width="6.00390625" style="6" customWidth="1"/>
    <col min="20" max="20" width="5.57421875" style="0" customWidth="1"/>
    <col min="21" max="247" width="9.140625" style="0" customWidth="1"/>
    <col min="248" max="248" width="4.28125" style="0" customWidth="1"/>
    <col min="249" max="249" width="24.57421875" style="0" customWidth="1"/>
    <col min="250" max="250" width="7.7109375" style="0" customWidth="1"/>
    <col min="251" max="251" width="7.00390625" style="0" customWidth="1"/>
    <col min="252" max="252" width="9.421875" style="0" customWidth="1"/>
    <col min="253" max="253" width="8.00390625" style="0" customWidth="1"/>
    <col min="254" max="255" width="7.8515625" style="0" customWidth="1"/>
  </cols>
  <sheetData>
    <row r="1" spans="2:18" ht="15">
      <c r="B1" s="2"/>
      <c r="C1" s="3"/>
      <c r="D1" s="4"/>
      <c r="E1" s="4"/>
      <c r="F1" s="4"/>
      <c r="G1" s="4"/>
      <c r="H1" s="5"/>
      <c r="I1" s="5"/>
      <c r="J1" s="4"/>
      <c r="K1" s="4"/>
      <c r="L1" s="4"/>
      <c r="M1" s="4"/>
      <c r="N1" s="5" t="s">
        <v>535</v>
      </c>
      <c r="O1" s="4"/>
      <c r="P1" s="4"/>
      <c r="Q1" s="4"/>
      <c r="R1" s="4"/>
    </row>
    <row r="2" spans="2:18" ht="15">
      <c r="B2" s="2"/>
      <c r="C2" s="3"/>
      <c r="D2" s="4"/>
      <c r="E2" s="4"/>
      <c r="F2" s="4"/>
      <c r="G2" s="4"/>
      <c r="H2" s="5"/>
      <c r="I2" s="5"/>
      <c r="J2" s="4"/>
      <c r="K2" s="4"/>
      <c r="L2" s="4"/>
      <c r="M2" s="4"/>
      <c r="N2" s="7" t="s">
        <v>534</v>
      </c>
      <c r="O2" s="4"/>
      <c r="P2" s="4"/>
      <c r="Q2" s="4"/>
      <c r="R2" s="4"/>
    </row>
    <row r="3" spans="2:18" ht="15">
      <c r="B3" s="2"/>
      <c r="C3" s="3"/>
      <c r="D3" s="4"/>
      <c r="E3" s="4"/>
      <c r="F3" s="4"/>
      <c r="G3" s="4"/>
      <c r="H3" s="5"/>
      <c r="I3" s="5"/>
      <c r="J3" s="4"/>
      <c r="K3" s="4"/>
      <c r="L3" s="4"/>
      <c r="M3" s="4"/>
      <c r="N3" s="7" t="s">
        <v>57</v>
      </c>
      <c r="O3" s="4"/>
      <c r="P3" s="4"/>
      <c r="Q3" s="4"/>
      <c r="R3" s="4"/>
    </row>
    <row r="4" spans="2:18" ht="15">
      <c r="B4" s="2"/>
      <c r="C4" s="3"/>
      <c r="D4" s="4"/>
      <c r="E4" s="4"/>
      <c r="F4" s="4"/>
      <c r="G4" s="4"/>
      <c r="H4" s="5"/>
      <c r="I4" s="5"/>
      <c r="J4" s="4"/>
      <c r="K4" s="4"/>
      <c r="L4" s="4"/>
      <c r="M4" s="4"/>
      <c r="N4" s="7" t="s">
        <v>533</v>
      </c>
      <c r="O4" s="4"/>
      <c r="P4" s="4"/>
      <c r="Q4" s="4"/>
      <c r="R4" s="4"/>
    </row>
    <row r="5" spans="2:18" ht="21.75" customHeight="1"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9" s="10" customFormat="1" ht="15" customHeight="1">
      <c r="A6" s="8"/>
      <c r="B6" s="252" t="s">
        <v>0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3"/>
      <c r="N6" s="253"/>
      <c r="O6" s="253"/>
      <c r="P6" s="253"/>
      <c r="Q6" s="253"/>
      <c r="R6" s="253"/>
      <c r="S6" s="9"/>
    </row>
    <row r="7" spans="1:19" s="11" customFormat="1" ht="15" customHeight="1">
      <c r="A7" s="254" t="s">
        <v>1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6"/>
      <c r="N7" s="256"/>
      <c r="O7" s="256"/>
      <c r="P7" s="256"/>
      <c r="Q7" s="256"/>
      <c r="R7" s="256"/>
      <c r="S7" s="256"/>
    </row>
    <row r="8" ht="27.75" customHeight="1">
      <c r="Q8" s="6" t="s">
        <v>2</v>
      </c>
    </row>
    <row r="9" spans="1:19" ht="15" customHeight="1">
      <c r="A9" s="241" t="s">
        <v>3</v>
      </c>
      <c r="B9" s="242" t="s">
        <v>4</v>
      </c>
      <c r="C9" s="243" t="s">
        <v>5</v>
      </c>
      <c r="D9" s="244" t="s">
        <v>6</v>
      </c>
      <c r="E9" s="245"/>
      <c r="F9" s="245"/>
      <c r="G9" s="245"/>
      <c r="H9" s="245"/>
      <c r="I9" s="245"/>
      <c r="J9" s="245"/>
      <c r="K9" s="245"/>
      <c r="L9" s="245"/>
      <c r="M9" s="245"/>
      <c r="N9" s="246"/>
      <c r="O9" s="246"/>
      <c r="P9" s="246"/>
      <c r="Q9" s="246"/>
      <c r="R9" s="246"/>
      <c r="S9" s="246"/>
    </row>
    <row r="10" spans="1:20" ht="15">
      <c r="A10" s="241"/>
      <c r="B10" s="242"/>
      <c r="C10" s="242"/>
      <c r="D10" s="14">
        <v>600</v>
      </c>
      <c r="E10" s="247">
        <v>754</v>
      </c>
      <c r="F10" s="247"/>
      <c r="G10" s="247"/>
      <c r="H10" s="251">
        <v>801</v>
      </c>
      <c r="I10" s="257"/>
      <c r="J10" s="247">
        <v>900</v>
      </c>
      <c r="K10" s="247"/>
      <c r="L10" s="247"/>
      <c r="M10" s="248">
        <v>921</v>
      </c>
      <c r="N10" s="249"/>
      <c r="O10" s="249"/>
      <c r="P10" s="250"/>
      <c r="Q10" s="247">
        <v>926</v>
      </c>
      <c r="R10" s="247"/>
      <c r="S10" s="251"/>
      <c r="T10" s="67">
        <v>710</v>
      </c>
    </row>
    <row r="11" spans="1:20" ht="15">
      <c r="A11" s="241"/>
      <c r="B11" s="242"/>
      <c r="C11" s="242"/>
      <c r="D11" s="14">
        <v>60016</v>
      </c>
      <c r="E11" s="247">
        <v>75412</v>
      </c>
      <c r="F11" s="247"/>
      <c r="G11" s="247"/>
      <c r="H11" s="251">
        <v>80195</v>
      </c>
      <c r="I11" s="257"/>
      <c r="J11" s="247">
        <v>90003</v>
      </c>
      <c r="K11" s="247"/>
      <c r="L11" s="17">
        <v>90015</v>
      </c>
      <c r="M11" s="248">
        <v>92195</v>
      </c>
      <c r="N11" s="249"/>
      <c r="O11" s="249"/>
      <c r="P11" s="250"/>
      <c r="Q11" s="247">
        <v>92695</v>
      </c>
      <c r="R11" s="247"/>
      <c r="S11" s="251"/>
      <c r="T11" s="67">
        <v>71095</v>
      </c>
    </row>
    <row r="12" spans="1:20" ht="15">
      <c r="A12" s="241"/>
      <c r="B12" s="242"/>
      <c r="C12" s="242"/>
      <c r="D12" s="14">
        <v>6050</v>
      </c>
      <c r="E12" s="18">
        <v>4210</v>
      </c>
      <c r="F12" s="18">
        <v>4270</v>
      </c>
      <c r="G12" s="18">
        <v>6060</v>
      </c>
      <c r="H12" s="18">
        <v>4210</v>
      </c>
      <c r="I12" s="19">
        <v>4270</v>
      </c>
      <c r="J12" s="18">
        <v>4210</v>
      </c>
      <c r="K12" s="18">
        <v>4300</v>
      </c>
      <c r="L12" s="14">
        <v>4210</v>
      </c>
      <c r="M12" s="14">
        <v>4170</v>
      </c>
      <c r="N12" s="18">
        <v>4210</v>
      </c>
      <c r="O12" s="18">
        <v>4260</v>
      </c>
      <c r="P12" s="18">
        <v>4300</v>
      </c>
      <c r="Q12" s="18">
        <v>4210</v>
      </c>
      <c r="R12" s="18">
        <v>4300</v>
      </c>
      <c r="S12" s="58">
        <v>6050</v>
      </c>
      <c r="T12" s="68">
        <v>6050</v>
      </c>
    </row>
    <row r="13" spans="1:20" s="21" customFormat="1" ht="11.25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1">
        <v>11</v>
      </c>
      <c r="L13" s="21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59">
        <v>19</v>
      </c>
      <c r="T13" s="22">
        <v>20</v>
      </c>
    </row>
    <row r="14" spans="1:20" ht="21" customHeight="1">
      <c r="A14" s="238">
        <v>1</v>
      </c>
      <c r="B14" s="23" t="s">
        <v>7</v>
      </c>
      <c r="C14" s="24">
        <v>7113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60"/>
      <c r="T14" s="65"/>
    </row>
    <row r="15" spans="1:20" ht="15" customHeight="1">
      <c r="A15" s="238"/>
      <c r="B15" s="26" t="s">
        <v>8</v>
      </c>
      <c r="C15" s="25">
        <v>3704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>
        <v>1852</v>
      </c>
      <c r="O15" s="25"/>
      <c r="P15" s="25">
        <v>1852</v>
      </c>
      <c r="Q15" s="25"/>
      <c r="R15" s="25"/>
      <c r="S15" s="60"/>
      <c r="T15" s="65"/>
    </row>
    <row r="16" spans="1:20" ht="15" customHeight="1">
      <c r="A16" s="238"/>
      <c r="B16" s="26" t="s">
        <v>9</v>
      </c>
      <c r="C16" s="25">
        <v>3409</v>
      </c>
      <c r="D16" s="25"/>
      <c r="E16" s="25"/>
      <c r="F16" s="25"/>
      <c r="G16" s="25"/>
      <c r="H16" s="25"/>
      <c r="I16" s="25"/>
      <c r="J16" s="25">
        <v>1750</v>
      </c>
      <c r="K16" s="25">
        <v>1659</v>
      </c>
      <c r="L16" s="25"/>
      <c r="M16" s="25"/>
      <c r="N16" s="25"/>
      <c r="O16" s="25"/>
      <c r="P16" s="25"/>
      <c r="Q16" s="25"/>
      <c r="R16" s="25"/>
      <c r="S16" s="60"/>
      <c r="T16" s="65"/>
    </row>
    <row r="17" spans="1:20" ht="26.25" customHeight="1">
      <c r="A17" s="238">
        <v>2</v>
      </c>
      <c r="B17" s="23" t="s">
        <v>10</v>
      </c>
      <c r="C17" s="24">
        <f>C18+C19</f>
        <v>25136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60"/>
      <c r="T17" s="65"/>
    </row>
    <row r="18" spans="1:20" ht="36.75">
      <c r="A18" s="238"/>
      <c r="B18" s="26" t="s">
        <v>11</v>
      </c>
      <c r="C18" s="25">
        <v>4000</v>
      </c>
      <c r="D18" s="25"/>
      <c r="E18" s="25"/>
      <c r="F18" s="25"/>
      <c r="G18" s="25"/>
      <c r="H18" s="25"/>
      <c r="I18" s="25"/>
      <c r="J18" s="25"/>
      <c r="K18" s="25"/>
      <c r="L18" s="25"/>
      <c r="M18" s="25">
        <v>584</v>
      </c>
      <c r="N18" s="30" t="s">
        <v>45</v>
      </c>
      <c r="O18" s="30"/>
      <c r="P18" s="30" t="s">
        <v>48</v>
      </c>
      <c r="Q18" s="25">
        <v>0</v>
      </c>
      <c r="R18" s="25">
        <v>0</v>
      </c>
      <c r="S18" s="60"/>
      <c r="T18" s="65"/>
    </row>
    <row r="19" spans="1:20" ht="40.5" customHeight="1">
      <c r="A19" s="238"/>
      <c r="B19" s="26" t="s">
        <v>12</v>
      </c>
      <c r="C19" s="25">
        <v>21136</v>
      </c>
      <c r="D19" s="25"/>
      <c r="E19" s="25">
        <v>2500</v>
      </c>
      <c r="F19" s="25"/>
      <c r="G19" s="25">
        <v>9500</v>
      </c>
      <c r="H19" s="25"/>
      <c r="I19" s="25"/>
      <c r="J19" s="30" t="s">
        <v>46</v>
      </c>
      <c r="K19" s="30" t="s">
        <v>603</v>
      </c>
      <c r="L19" s="25"/>
      <c r="M19" s="25"/>
      <c r="N19" s="25"/>
      <c r="O19" s="25"/>
      <c r="P19" s="25"/>
      <c r="Q19" s="25"/>
      <c r="R19" s="25"/>
      <c r="S19" s="60"/>
      <c r="T19" s="66" t="s">
        <v>47</v>
      </c>
    </row>
    <row r="20" spans="1:20" ht="24.75" customHeight="1">
      <c r="A20" s="238">
        <v>3</v>
      </c>
      <c r="B20" s="23" t="s">
        <v>13</v>
      </c>
      <c r="C20" s="24">
        <f>C21+C22</f>
        <v>16917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60"/>
      <c r="T20" s="65"/>
    </row>
    <row r="21" spans="1:20" ht="15" customHeight="1">
      <c r="A21" s="238"/>
      <c r="B21" s="26" t="s">
        <v>14</v>
      </c>
      <c r="C21" s="25">
        <v>4860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7">
        <v>1360</v>
      </c>
      <c r="O21" s="27"/>
      <c r="P21" s="27">
        <v>3500</v>
      </c>
      <c r="Q21" s="25"/>
      <c r="R21" s="25"/>
      <c r="S21" s="60"/>
      <c r="T21" s="65"/>
    </row>
    <row r="22" spans="1:20" ht="24.75" customHeight="1">
      <c r="A22" s="238"/>
      <c r="B22" s="26" t="s">
        <v>15</v>
      </c>
      <c r="C22" s="25">
        <v>12057</v>
      </c>
      <c r="D22" s="25"/>
      <c r="E22" s="25"/>
      <c r="F22" s="25">
        <v>10657</v>
      </c>
      <c r="G22" s="25"/>
      <c r="H22" s="25"/>
      <c r="I22" s="25"/>
      <c r="J22" s="28" t="s">
        <v>16</v>
      </c>
      <c r="K22" s="29"/>
      <c r="L22" s="25"/>
      <c r="M22" s="25"/>
      <c r="N22" s="25"/>
      <c r="O22" s="25"/>
      <c r="P22" s="25"/>
      <c r="Q22" s="25"/>
      <c r="R22" s="25"/>
      <c r="S22" s="60"/>
      <c r="T22" s="65"/>
    </row>
    <row r="23" spans="1:20" ht="27" customHeight="1">
      <c r="A23" s="238">
        <v>4</v>
      </c>
      <c r="B23" s="23" t="s">
        <v>17</v>
      </c>
      <c r="C23" s="24">
        <v>13599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60"/>
      <c r="T23" s="65"/>
    </row>
    <row r="24" spans="1:20" ht="15" customHeight="1">
      <c r="A24" s="238"/>
      <c r="B24" s="26" t="s">
        <v>14</v>
      </c>
      <c r="C24" s="25">
        <v>2700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>
        <v>750</v>
      </c>
      <c r="O24" s="25"/>
      <c r="P24" s="25">
        <v>1950</v>
      </c>
      <c r="Q24" s="25"/>
      <c r="R24" s="25">
        <v>0</v>
      </c>
      <c r="S24" s="60"/>
      <c r="T24" s="65"/>
    </row>
    <row r="25" spans="1:20" ht="27.75" customHeight="1">
      <c r="A25" s="238"/>
      <c r="B25" s="26" t="s">
        <v>12</v>
      </c>
      <c r="C25" s="25">
        <v>10899</v>
      </c>
      <c r="D25" s="25">
        <v>6599</v>
      </c>
      <c r="E25" s="25">
        <v>3500</v>
      </c>
      <c r="F25" s="25"/>
      <c r="G25" s="25"/>
      <c r="H25" s="25"/>
      <c r="I25" s="25"/>
      <c r="J25" s="25">
        <v>800</v>
      </c>
      <c r="K25" s="25"/>
      <c r="L25" s="25"/>
      <c r="M25" s="25"/>
      <c r="N25" s="25"/>
      <c r="O25" s="25"/>
      <c r="P25" s="25"/>
      <c r="Q25" s="25"/>
      <c r="R25" s="25"/>
      <c r="S25" s="60"/>
      <c r="T25" s="65"/>
    </row>
    <row r="26" spans="1:20" ht="15" customHeight="1">
      <c r="A26" s="241" t="s">
        <v>3</v>
      </c>
      <c r="B26" s="242" t="s">
        <v>4</v>
      </c>
      <c r="C26" s="243" t="s">
        <v>5</v>
      </c>
      <c r="D26" s="244" t="s">
        <v>6</v>
      </c>
      <c r="E26" s="245"/>
      <c r="F26" s="245"/>
      <c r="G26" s="245"/>
      <c r="H26" s="245"/>
      <c r="I26" s="245"/>
      <c r="J26" s="245"/>
      <c r="K26" s="245"/>
      <c r="L26" s="245"/>
      <c r="M26" s="245"/>
      <c r="N26" s="246"/>
      <c r="O26" s="246"/>
      <c r="P26" s="246"/>
      <c r="Q26" s="246"/>
      <c r="R26" s="246"/>
      <c r="S26" s="246"/>
      <c r="T26" s="65"/>
    </row>
    <row r="27" spans="1:20" ht="15" customHeight="1">
      <c r="A27" s="241"/>
      <c r="B27" s="242"/>
      <c r="C27" s="242"/>
      <c r="D27" s="15">
        <v>600</v>
      </c>
      <c r="E27" s="247">
        <v>754</v>
      </c>
      <c r="F27" s="247"/>
      <c r="G27" s="247"/>
      <c r="H27" s="15">
        <v>801</v>
      </c>
      <c r="I27" s="15"/>
      <c r="J27" s="247">
        <v>900</v>
      </c>
      <c r="K27" s="247"/>
      <c r="L27" s="247"/>
      <c r="M27" s="248">
        <v>921</v>
      </c>
      <c r="N27" s="249"/>
      <c r="O27" s="249"/>
      <c r="P27" s="250"/>
      <c r="Q27" s="247">
        <v>926</v>
      </c>
      <c r="R27" s="247"/>
      <c r="S27" s="251"/>
      <c r="T27" s="67">
        <v>710</v>
      </c>
    </row>
    <row r="28" spans="1:20" ht="15" customHeight="1">
      <c r="A28" s="241"/>
      <c r="B28" s="242"/>
      <c r="C28" s="242"/>
      <c r="D28" s="15">
        <v>60016</v>
      </c>
      <c r="E28" s="247">
        <v>75412</v>
      </c>
      <c r="F28" s="247"/>
      <c r="G28" s="247"/>
      <c r="H28" s="15">
        <v>80195</v>
      </c>
      <c r="I28" s="15"/>
      <c r="J28" s="247">
        <v>90003</v>
      </c>
      <c r="K28" s="247"/>
      <c r="L28" s="17">
        <v>90015</v>
      </c>
      <c r="M28" s="248">
        <v>92195</v>
      </c>
      <c r="N28" s="249"/>
      <c r="O28" s="249"/>
      <c r="P28" s="250"/>
      <c r="Q28" s="247">
        <v>92695</v>
      </c>
      <c r="R28" s="247"/>
      <c r="S28" s="251"/>
      <c r="T28" s="67">
        <v>71095</v>
      </c>
    </row>
    <row r="29" spans="1:20" ht="15" customHeight="1">
      <c r="A29" s="241"/>
      <c r="B29" s="242"/>
      <c r="C29" s="242"/>
      <c r="D29" s="15">
        <v>6050</v>
      </c>
      <c r="E29" s="18">
        <v>4210</v>
      </c>
      <c r="F29" s="18">
        <v>4270</v>
      </c>
      <c r="G29" s="18">
        <v>6060</v>
      </c>
      <c r="H29" s="18">
        <v>4210</v>
      </c>
      <c r="I29" s="18">
        <v>4270</v>
      </c>
      <c r="J29" s="18">
        <v>4210</v>
      </c>
      <c r="K29" s="18">
        <v>4300</v>
      </c>
      <c r="L29" s="18">
        <v>4210</v>
      </c>
      <c r="M29" s="15">
        <v>4170</v>
      </c>
      <c r="N29" s="18">
        <v>4210</v>
      </c>
      <c r="O29" s="18">
        <v>4260</v>
      </c>
      <c r="P29" s="18">
        <v>4300</v>
      </c>
      <c r="Q29" s="18">
        <v>4210</v>
      </c>
      <c r="R29" s="18">
        <v>4300</v>
      </c>
      <c r="S29" s="58">
        <v>6050</v>
      </c>
      <c r="T29" s="68">
        <v>6050</v>
      </c>
    </row>
    <row r="30" spans="1:20" s="21" customFormat="1" ht="11.25">
      <c r="A30" s="20">
        <v>1</v>
      </c>
      <c r="B30" s="20">
        <v>2</v>
      </c>
      <c r="C30" s="20">
        <v>3</v>
      </c>
      <c r="D30" s="20">
        <v>4</v>
      </c>
      <c r="E30" s="20">
        <v>5</v>
      </c>
      <c r="F30" s="20">
        <v>6</v>
      </c>
      <c r="G30" s="20">
        <v>7</v>
      </c>
      <c r="H30" s="20">
        <v>8</v>
      </c>
      <c r="I30" s="20">
        <v>9</v>
      </c>
      <c r="J30" s="20">
        <v>10</v>
      </c>
      <c r="K30" s="21">
        <v>11</v>
      </c>
      <c r="L30" s="21">
        <v>12</v>
      </c>
      <c r="M30" s="20">
        <v>13</v>
      </c>
      <c r="N30" s="20">
        <v>14</v>
      </c>
      <c r="O30" s="20">
        <v>15</v>
      </c>
      <c r="P30" s="20">
        <v>16</v>
      </c>
      <c r="Q30" s="20">
        <v>17</v>
      </c>
      <c r="R30" s="20">
        <v>18</v>
      </c>
      <c r="S30" s="59">
        <v>19</v>
      </c>
      <c r="T30" s="22">
        <v>20</v>
      </c>
    </row>
    <row r="31" spans="1:20" ht="22.5" customHeight="1">
      <c r="A31" s="238">
        <v>5</v>
      </c>
      <c r="B31" s="23" t="s">
        <v>18</v>
      </c>
      <c r="C31" s="24">
        <f>C32+C33</f>
        <v>11487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60"/>
      <c r="T31" s="65"/>
    </row>
    <row r="32" spans="1:20" ht="21.75" customHeight="1">
      <c r="A32" s="238"/>
      <c r="B32" s="26" t="s">
        <v>19</v>
      </c>
      <c r="C32" s="25">
        <v>10987</v>
      </c>
      <c r="D32" s="25"/>
      <c r="E32" s="25"/>
      <c r="F32" s="25"/>
      <c r="G32" s="25"/>
      <c r="H32" s="25">
        <v>500</v>
      </c>
      <c r="I32" s="25"/>
      <c r="J32" s="25"/>
      <c r="K32" s="25"/>
      <c r="L32" s="25"/>
      <c r="M32" s="25"/>
      <c r="N32" s="27">
        <v>988</v>
      </c>
      <c r="O32" s="25">
        <v>500</v>
      </c>
      <c r="P32" s="25">
        <v>800</v>
      </c>
      <c r="Q32" s="25"/>
      <c r="R32" s="25"/>
      <c r="S32" s="61">
        <v>8199</v>
      </c>
      <c r="T32" s="65"/>
    </row>
    <row r="33" spans="1:20" ht="29.25" customHeight="1">
      <c r="A33" s="238"/>
      <c r="B33" s="26" t="s">
        <v>20</v>
      </c>
      <c r="C33" s="25">
        <v>500</v>
      </c>
      <c r="D33" s="25"/>
      <c r="E33" s="25"/>
      <c r="F33" s="25">
        <v>500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60"/>
      <c r="T33" s="65"/>
    </row>
    <row r="34" spans="1:20" ht="24" customHeight="1">
      <c r="A34" s="238">
        <v>6</v>
      </c>
      <c r="B34" s="23" t="s">
        <v>21</v>
      </c>
      <c r="C34" s="24">
        <f>C35+C36</f>
        <v>10658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60"/>
      <c r="T34" s="65"/>
    </row>
    <row r="35" spans="1:20" ht="43.5" customHeight="1">
      <c r="A35" s="238"/>
      <c r="B35" s="26" t="s">
        <v>22</v>
      </c>
      <c r="C35" s="25">
        <v>5658</v>
      </c>
      <c r="D35" s="25"/>
      <c r="E35" s="25"/>
      <c r="F35" s="25"/>
      <c r="G35" s="25"/>
      <c r="H35" s="27"/>
      <c r="I35" s="30" t="s">
        <v>536</v>
      </c>
      <c r="J35" s="25"/>
      <c r="K35" s="25"/>
      <c r="L35" s="25"/>
      <c r="M35" s="25"/>
      <c r="N35" s="30" t="s">
        <v>23</v>
      </c>
      <c r="O35" s="30"/>
      <c r="P35" s="30" t="s">
        <v>537</v>
      </c>
      <c r="Q35" s="25"/>
      <c r="R35" s="25"/>
      <c r="S35" s="60"/>
      <c r="T35" s="65"/>
    </row>
    <row r="36" spans="1:20" ht="26.25" customHeight="1">
      <c r="A36" s="238"/>
      <c r="B36" s="26" t="s">
        <v>24</v>
      </c>
      <c r="C36" s="25">
        <v>5000</v>
      </c>
      <c r="D36" s="25"/>
      <c r="E36" s="25">
        <v>1500</v>
      </c>
      <c r="F36" s="25"/>
      <c r="G36" s="25"/>
      <c r="H36" s="25"/>
      <c r="I36" s="25"/>
      <c r="J36" s="25">
        <v>1000</v>
      </c>
      <c r="K36" s="25"/>
      <c r="L36" s="25"/>
      <c r="M36" s="25"/>
      <c r="N36" s="30" t="s">
        <v>58</v>
      </c>
      <c r="O36" s="31"/>
      <c r="P36" s="28">
        <v>0</v>
      </c>
      <c r="Q36" s="25">
        <v>1500</v>
      </c>
      <c r="R36" s="25"/>
      <c r="S36" s="60"/>
      <c r="T36" s="65"/>
    </row>
    <row r="37" spans="1:20" ht="31.5" customHeight="1">
      <c r="A37" s="238">
        <v>7</v>
      </c>
      <c r="B37" s="32" t="s">
        <v>25</v>
      </c>
      <c r="C37" s="24">
        <v>10733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62"/>
      <c r="T37" s="65"/>
    </row>
    <row r="38" spans="1:20" ht="21" customHeight="1">
      <c r="A38" s="238"/>
      <c r="B38" s="34" t="s">
        <v>22</v>
      </c>
      <c r="C38" s="25">
        <v>10733</v>
      </c>
      <c r="D38" s="33"/>
      <c r="E38" s="33"/>
      <c r="F38" s="33">
        <v>400</v>
      </c>
      <c r="G38" s="33"/>
      <c r="H38" s="33"/>
      <c r="I38" s="33"/>
      <c r="J38" s="33"/>
      <c r="K38" s="33"/>
      <c r="L38" s="33"/>
      <c r="M38" s="33"/>
      <c r="N38" s="35" t="s">
        <v>26</v>
      </c>
      <c r="O38" s="36"/>
      <c r="P38" s="35" t="s">
        <v>27</v>
      </c>
      <c r="Q38" s="33">
        <v>3200</v>
      </c>
      <c r="R38" s="33">
        <v>2000</v>
      </c>
      <c r="S38" s="62">
        <v>0</v>
      </c>
      <c r="T38" s="65"/>
    </row>
    <row r="39" spans="1:20" ht="24" customHeight="1">
      <c r="A39" s="238">
        <v>8</v>
      </c>
      <c r="B39" s="32" t="s">
        <v>28</v>
      </c>
      <c r="C39" s="24">
        <f>C40+C41</f>
        <v>14328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62"/>
      <c r="T39" s="65"/>
    </row>
    <row r="40" spans="1:20" ht="39.75" customHeight="1">
      <c r="A40" s="238"/>
      <c r="B40" s="34" t="s">
        <v>14</v>
      </c>
      <c r="C40" s="25">
        <v>5500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5" t="s">
        <v>29</v>
      </c>
      <c r="O40" s="36"/>
      <c r="P40" s="35" t="s">
        <v>30</v>
      </c>
      <c r="Q40" s="35" t="s">
        <v>49</v>
      </c>
      <c r="R40" s="35" t="s">
        <v>59</v>
      </c>
      <c r="S40" s="62"/>
      <c r="T40" s="65"/>
    </row>
    <row r="41" spans="1:20" ht="23.25" customHeight="1">
      <c r="A41" s="238"/>
      <c r="B41" s="34" t="s">
        <v>31</v>
      </c>
      <c r="C41" s="25">
        <v>8828</v>
      </c>
      <c r="D41" s="33">
        <v>5828</v>
      </c>
      <c r="E41" s="33"/>
      <c r="F41" s="33">
        <v>1000</v>
      </c>
      <c r="G41" s="33"/>
      <c r="H41" s="33"/>
      <c r="I41" s="33"/>
      <c r="J41" s="33">
        <v>1000</v>
      </c>
      <c r="K41" s="33"/>
      <c r="L41" s="33">
        <v>1000</v>
      </c>
      <c r="M41" s="33"/>
      <c r="N41" s="33"/>
      <c r="O41" s="33"/>
      <c r="P41" s="33"/>
      <c r="Q41" s="33"/>
      <c r="R41" s="33"/>
      <c r="S41" s="62"/>
      <c r="T41" s="65"/>
    </row>
    <row r="42" spans="1:20" ht="29.25" customHeight="1">
      <c r="A42" s="238">
        <v>9</v>
      </c>
      <c r="B42" s="32" t="s">
        <v>32</v>
      </c>
      <c r="C42" s="24">
        <f>C43+C44</f>
        <v>9074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62"/>
      <c r="T42" s="65"/>
    </row>
    <row r="43" spans="1:20" ht="44.25" customHeight="1">
      <c r="A43" s="238"/>
      <c r="B43" s="37" t="s">
        <v>33</v>
      </c>
      <c r="C43" s="25">
        <v>8600</v>
      </c>
      <c r="D43" s="33"/>
      <c r="E43" s="33"/>
      <c r="F43" s="33">
        <v>200</v>
      </c>
      <c r="G43" s="33"/>
      <c r="H43" s="33"/>
      <c r="I43" s="33"/>
      <c r="J43" s="33">
        <v>400</v>
      </c>
      <c r="K43" s="33">
        <v>8000</v>
      </c>
      <c r="L43" s="33"/>
      <c r="M43" s="33"/>
      <c r="N43" s="33"/>
      <c r="O43" s="33"/>
      <c r="P43" s="33"/>
      <c r="Q43" s="33"/>
      <c r="R43" s="33"/>
      <c r="S43" s="62"/>
      <c r="T43" s="65"/>
    </row>
    <row r="44" spans="1:20" ht="40.5" customHeight="1">
      <c r="A44" s="238"/>
      <c r="B44" s="34" t="s">
        <v>34</v>
      </c>
      <c r="C44" s="25">
        <v>474</v>
      </c>
      <c r="D44" s="33"/>
      <c r="E44" s="33"/>
      <c r="F44" s="33"/>
      <c r="G44" s="33"/>
      <c r="H44" s="33"/>
      <c r="I44" s="33"/>
      <c r="J44" s="35" t="s">
        <v>51</v>
      </c>
      <c r="K44" s="33"/>
      <c r="L44" s="33"/>
      <c r="M44" s="33"/>
      <c r="N44" s="45" t="s">
        <v>50</v>
      </c>
      <c r="O44" s="33">
        <v>374</v>
      </c>
      <c r="P44" s="33"/>
      <c r="Q44" s="33"/>
      <c r="R44" s="33"/>
      <c r="S44" s="62"/>
      <c r="T44" s="65"/>
    </row>
    <row r="45" spans="1:20" ht="15" customHeight="1">
      <c r="A45" s="241" t="s">
        <v>3</v>
      </c>
      <c r="B45" s="242" t="s">
        <v>4</v>
      </c>
      <c r="C45" s="243" t="s">
        <v>5</v>
      </c>
      <c r="D45" s="244" t="s">
        <v>6</v>
      </c>
      <c r="E45" s="245"/>
      <c r="F45" s="245"/>
      <c r="G45" s="245"/>
      <c r="H45" s="245"/>
      <c r="I45" s="245"/>
      <c r="J45" s="245"/>
      <c r="K45" s="245"/>
      <c r="L45" s="245"/>
      <c r="M45" s="245"/>
      <c r="N45" s="246"/>
      <c r="O45" s="246"/>
      <c r="P45" s="246"/>
      <c r="Q45" s="246"/>
      <c r="R45" s="246"/>
      <c r="S45" s="246"/>
      <c r="T45" s="65"/>
    </row>
    <row r="46" spans="1:20" ht="15" customHeight="1">
      <c r="A46" s="241"/>
      <c r="B46" s="242"/>
      <c r="C46" s="242"/>
      <c r="D46" s="15">
        <v>600</v>
      </c>
      <c r="E46" s="247">
        <v>754</v>
      </c>
      <c r="F46" s="247"/>
      <c r="G46" s="247"/>
      <c r="H46" s="15">
        <v>801</v>
      </c>
      <c r="I46" s="15"/>
      <c r="J46" s="247">
        <v>900</v>
      </c>
      <c r="K46" s="247"/>
      <c r="L46" s="247"/>
      <c r="M46" s="248">
        <v>921</v>
      </c>
      <c r="N46" s="249"/>
      <c r="O46" s="249"/>
      <c r="P46" s="250"/>
      <c r="Q46" s="247">
        <v>926</v>
      </c>
      <c r="R46" s="247"/>
      <c r="S46" s="251"/>
      <c r="T46" s="67">
        <v>710</v>
      </c>
    </row>
    <row r="47" spans="1:20" ht="15" customHeight="1">
      <c r="A47" s="241"/>
      <c r="B47" s="242"/>
      <c r="C47" s="242"/>
      <c r="D47" s="15">
        <v>60016</v>
      </c>
      <c r="E47" s="247">
        <v>75412</v>
      </c>
      <c r="F47" s="247"/>
      <c r="G47" s="247"/>
      <c r="H47" s="15">
        <v>80195</v>
      </c>
      <c r="I47" s="15"/>
      <c r="J47" s="247">
        <v>90003</v>
      </c>
      <c r="K47" s="247"/>
      <c r="L47" s="17">
        <v>90015</v>
      </c>
      <c r="M47" s="248">
        <v>92195</v>
      </c>
      <c r="N47" s="249"/>
      <c r="O47" s="249"/>
      <c r="P47" s="250"/>
      <c r="Q47" s="247">
        <v>92695</v>
      </c>
      <c r="R47" s="247"/>
      <c r="S47" s="251"/>
      <c r="T47" s="67">
        <v>71095</v>
      </c>
    </row>
    <row r="48" spans="1:20" ht="15" customHeight="1">
      <c r="A48" s="241"/>
      <c r="B48" s="242"/>
      <c r="C48" s="242"/>
      <c r="D48" s="15">
        <v>6050</v>
      </c>
      <c r="E48" s="18">
        <v>4210</v>
      </c>
      <c r="F48" s="18">
        <v>4270</v>
      </c>
      <c r="G48" s="18">
        <v>6060</v>
      </c>
      <c r="H48" s="18">
        <v>4210</v>
      </c>
      <c r="I48" s="18">
        <v>4270</v>
      </c>
      <c r="J48" s="18">
        <v>4210</v>
      </c>
      <c r="K48" s="18">
        <v>4300</v>
      </c>
      <c r="L48" s="18">
        <v>4210</v>
      </c>
      <c r="M48" s="15">
        <v>4170</v>
      </c>
      <c r="N48" s="18">
        <v>4210</v>
      </c>
      <c r="O48" s="18">
        <v>4260</v>
      </c>
      <c r="P48" s="18">
        <v>4300</v>
      </c>
      <c r="Q48" s="18">
        <v>4210</v>
      </c>
      <c r="R48" s="18">
        <v>4300</v>
      </c>
      <c r="S48" s="58">
        <v>6050</v>
      </c>
      <c r="T48" s="68">
        <v>6050</v>
      </c>
    </row>
    <row r="49" spans="1:20" s="21" customFormat="1" ht="11.25">
      <c r="A49" s="20">
        <v>1</v>
      </c>
      <c r="B49" s="20">
        <v>2</v>
      </c>
      <c r="C49" s="20">
        <v>3</v>
      </c>
      <c r="D49" s="20">
        <v>4</v>
      </c>
      <c r="E49" s="20">
        <v>5</v>
      </c>
      <c r="F49" s="20">
        <v>6</v>
      </c>
      <c r="G49" s="20">
        <v>7</v>
      </c>
      <c r="H49" s="20">
        <v>8</v>
      </c>
      <c r="I49" s="20">
        <v>9</v>
      </c>
      <c r="J49" s="20">
        <v>10</v>
      </c>
      <c r="K49" s="21">
        <v>11</v>
      </c>
      <c r="L49" s="21">
        <v>12</v>
      </c>
      <c r="M49" s="20">
        <v>13</v>
      </c>
      <c r="N49" s="20">
        <v>14</v>
      </c>
      <c r="O49" s="20">
        <v>15</v>
      </c>
      <c r="P49" s="20">
        <v>16</v>
      </c>
      <c r="Q49" s="20">
        <v>17</v>
      </c>
      <c r="R49" s="20">
        <v>18</v>
      </c>
      <c r="S49" s="59">
        <v>19</v>
      </c>
      <c r="T49" s="22">
        <v>20</v>
      </c>
    </row>
    <row r="50" spans="1:20" s="21" customFormat="1" ht="27.75" customHeight="1">
      <c r="A50" s="239">
        <v>10</v>
      </c>
      <c r="B50" s="38" t="s">
        <v>35</v>
      </c>
      <c r="C50" s="24">
        <f>C51+C52</f>
        <v>12166</v>
      </c>
      <c r="D50" s="39"/>
      <c r="E50" s="39"/>
      <c r="F50" s="39"/>
      <c r="G50" s="39"/>
      <c r="H50" s="39"/>
      <c r="I50" s="39"/>
      <c r="J50" s="39"/>
      <c r="K50" s="39"/>
      <c r="L50" s="40"/>
      <c r="M50" s="40"/>
      <c r="N50" s="39"/>
      <c r="O50" s="39"/>
      <c r="P50" s="39"/>
      <c r="Q50" s="39"/>
      <c r="R50" s="41"/>
      <c r="S50" s="16"/>
      <c r="T50" s="22"/>
    </row>
    <row r="51" spans="1:20" s="21" customFormat="1" ht="22.5" customHeight="1">
      <c r="A51" s="240"/>
      <c r="B51" s="42" t="s">
        <v>36</v>
      </c>
      <c r="C51" s="25">
        <v>5000</v>
      </c>
      <c r="D51" s="39"/>
      <c r="E51" s="39"/>
      <c r="F51" s="39"/>
      <c r="G51" s="43"/>
      <c r="H51" s="43">
        <v>500</v>
      </c>
      <c r="I51" s="43"/>
      <c r="J51" s="39"/>
      <c r="K51" s="39"/>
      <c r="L51" s="40"/>
      <c r="M51" s="40"/>
      <c r="N51" s="44">
        <v>2000</v>
      </c>
      <c r="O51" s="44"/>
      <c r="P51" s="44">
        <v>2500</v>
      </c>
      <c r="Q51" s="39"/>
      <c r="R51" s="41"/>
      <c r="S51" s="16"/>
      <c r="T51" s="22"/>
    </row>
    <row r="52" spans="1:20" s="21" customFormat="1" ht="35.25" customHeight="1">
      <c r="A52" s="240"/>
      <c r="B52" s="42" t="s">
        <v>37</v>
      </c>
      <c r="C52" s="25">
        <v>7166</v>
      </c>
      <c r="D52" s="39"/>
      <c r="E52" s="39">
        <v>666</v>
      </c>
      <c r="F52" s="39"/>
      <c r="G52" s="43"/>
      <c r="H52" s="35"/>
      <c r="I52" s="35"/>
      <c r="J52" s="35" t="s">
        <v>60</v>
      </c>
      <c r="K52" s="39"/>
      <c r="L52" s="40"/>
      <c r="M52" s="40"/>
      <c r="N52" s="44">
        <v>3540</v>
      </c>
      <c r="O52" s="43"/>
      <c r="P52" s="35" t="s">
        <v>52</v>
      </c>
      <c r="Q52" s="39"/>
      <c r="R52" s="41"/>
      <c r="S52" s="16"/>
      <c r="T52" s="22"/>
    </row>
    <row r="53" spans="1:20" ht="15" customHeight="1">
      <c r="A53" s="238">
        <v>11</v>
      </c>
      <c r="B53" s="32" t="s">
        <v>38</v>
      </c>
      <c r="C53" s="24">
        <v>25136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62"/>
      <c r="T53" s="65"/>
    </row>
    <row r="54" spans="1:20" ht="35.25" customHeight="1">
      <c r="A54" s="238"/>
      <c r="B54" s="46" t="s">
        <v>22</v>
      </c>
      <c r="C54" s="25">
        <v>21136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44" t="s">
        <v>53</v>
      </c>
      <c r="O54" s="44"/>
      <c r="P54" s="44" t="s">
        <v>54</v>
      </c>
      <c r="Q54" s="33"/>
      <c r="R54" s="33">
        <v>2000</v>
      </c>
      <c r="S54" s="62"/>
      <c r="T54" s="65"/>
    </row>
    <row r="55" spans="1:20" ht="23.25" customHeight="1">
      <c r="A55" s="238"/>
      <c r="B55" s="47" t="s">
        <v>12</v>
      </c>
      <c r="C55" s="25">
        <v>4000</v>
      </c>
      <c r="D55" s="33"/>
      <c r="E55" s="33"/>
      <c r="F55" s="33"/>
      <c r="G55" s="33">
        <v>3000</v>
      </c>
      <c r="H55" s="33"/>
      <c r="I55" s="33"/>
      <c r="J55" s="44">
        <v>700</v>
      </c>
      <c r="K55" s="45" t="s">
        <v>39</v>
      </c>
      <c r="L55" s="33"/>
      <c r="M55" s="33"/>
      <c r="N55" s="44"/>
      <c r="O55" s="44"/>
      <c r="P55" s="48"/>
      <c r="Q55" s="33"/>
      <c r="R55" s="33"/>
      <c r="S55" s="62"/>
      <c r="T55" s="65"/>
    </row>
    <row r="56" spans="1:20" ht="15" customHeight="1">
      <c r="A56" s="238">
        <v>12</v>
      </c>
      <c r="B56" s="32" t="s">
        <v>40</v>
      </c>
      <c r="C56" s="24">
        <v>12467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62"/>
      <c r="T56" s="65"/>
    </row>
    <row r="57" spans="1:20" ht="15" customHeight="1">
      <c r="A57" s="238"/>
      <c r="B57" s="47" t="s">
        <v>22</v>
      </c>
      <c r="C57" s="25">
        <v>9600</v>
      </c>
      <c r="D57" s="33"/>
      <c r="E57" s="33">
        <v>600</v>
      </c>
      <c r="F57" s="33"/>
      <c r="G57" s="33"/>
      <c r="H57" s="33"/>
      <c r="I57" s="33"/>
      <c r="J57" s="33"/>
      <c r="K57" s="33"/>
      <c r="L57" s="33"/>
      <c r="M57" s="33"/>
      <c r="N57" s="35" t="s">
        <v>41</v>
      </c>
      <c r="O57" s="33"/>
      <c r="P57" s="35" t="s">
        <v>42</v>
      </c>
      <c r="Q57" s="33"/>
      <c r="R57" s="33"/>
      <c r="S57" s="62"/>
      <c r="T57" s="65"/>
    </row>
    <row r="58" spans="1:20" ht="34.5" customHeight="1">
      <c r="A58" s="238"/>
      <c r="B58" s="47" t="s">
        <v>43</v>
      </c>
      <c r="C58" s="25">
        <v>2867</v>
      </c>
      <c r="D58" s="49"/>
      <c r="E58" s="49"/>
      <c r="F58" s="70">
        <v>1000</v>
      </c>
      <c r="G58" s="49"/>
      <c r="H58" s="50"/>
      <c r="I58" s="50"/>
      <c r="J58" s="51">
        <v>1867</v>
      </c>
      <c r="K58" s="51"/>
      <c r="L58" s="51"/>
      <c r="M58" s="51"/>
      <c r="N58" s="49"/>
      <c r="O58" s="49"/>
      <c r="P58" s="49"/>
      <c r="Q58" s="49"/>
      <c r="R58" s="49"/>
      <c r="S58" s="63"/>
      <c r="T58" s="65"/>
    </row>
    <row r="59" spans="1:21" s="10" customFormat="1" ht="15">
      <c r="A59" s="52"/>
      <c r="B59" s="32" t="s">
        <v>44</v>
      </c>
      <c r="C59" s="24">
        <f>C14+C17+C20+C23+C31+C34+C37+C39+C42+C50+C53+C56</f>
        <v>168814</v>
      </c>
      <c r="D59" s="53">
        <f>D15+D16+D17+D18+D19+D20+D21+D22+D23+D24+D25+D31+D32+D35+D36+D38+D40+D41+D43+D44+D51+D52+D54+D55+D57+D58+D33</f>
        <v>12427</v>
      </c>
      <c r="E59" s="53">
        <f>E15+E16+E17+E18+E19+E20+E21+E22+E23+E24+E25+E31+E32+E35+E36+E38+E40+E41+E43+E44+E51+E52+E54+E55+E57+E58+E33</f>
        <v>8766</v>
      </c>
      <c r="F59" s="53">
        <f>F15+F16+F17+F18+F19+F20+F21+F22+F23+F24+F25+F31+F32+F35+F36+F38+F40+F41+F43+F44+F51+F52+F54+F55+F57+F58+F33</f>
        <v>13757</v>
      </c>
      <c r="G59" s="53">
        <f>G15+G16+G17+G18+G19+G20+G21+G22+G23+G24+G25+G31+G32+G35+G36+G38+G40+G41+G43+G44+G51+G52+G54+G55+G57+G58+G33</f>
        <v>12500</v>
      </c>
      <c r="H59" s="53">
        <v>1000</v>
      </c>
      <c r="I59" s="53">
        <v>1618</v>
      </c>
      <c r="J59" s="53">
        <v>10027</v>
      </c>
      <c r="K59" s="53">
        <v>11358</v>
      </c>
      <c r="L59" s="53">
        <f>L15+L16+L17+L18+L19+L20+L21+L22+L23+L24+L25+L31+L32+L35+L36+L38+L40+L41+L43+L44+L51+L52+L54+L55+L57+L58+L33</f>
        <v>1000</v>
      </c>
      <c r="M59" s="53">
        <v>584</v>
      </c>
      <c r="N59" s="53">
        <v>37044</v>
      </c>
      <c r="O59" s="53">
        <f>O15+O16+O17+O18+O19+O20+O21+O22+O23+O24+O25+O31+O32+O35+O36+O38+O40+O41+O43+O44+O51+O52+O54+O55+O57+O58+O33</f>
        <v>874</v>
      </c>
      <c r="P59" s="53">
        <v>31813</v>
      </c>
      <c r="Q59" s="53">
        <v>4964</v>
      </c>
      <c r="R59" s="53">
        <v>5736</v>
      </c>
      <c r="S59" s="64">
        <v>8199</v>
      </c>
      <c r="T59" s="69">
        <v>7147</v>
      </c>
      <c r="U59" s="57"/>
    </row>
    <row r="60" spans="4:5" ht="32.25" customHeight="1">
      <c r="D60" s="13"/>
      <c r="E60" s="13"/>
    </row>
    <row r="61" spans="4:16" ht="15">
      <c r="D61" s="13"/>
      <c r="N61" s="54" t="s">
        <v>56</v>
      </c>
      <c r="O61" s="54"/>
      <c r="P61" s="54"/>
    </row>
    <row r="62" spans="14:16" ht="15">
      <c r="N62" s="54"/>
      <c r="O62" s="54"/>
      <c r="P62" s="54"/>
    </row>
    <row r="63" spans="14:16" ht="15">
      <c r="N63" s="54" t="s">
        <v>55</v>
      </c>
      <c r="O63" s="54"/>
      <c r="P63" s="54"/>
    </row>
    <row r="64" spans="14:16" s="21" customFormat="1" ht="12.75">
      <c r="N64" s="55"/>
      <c r="O64" s="55"/>
      <c r="P64" s="55"/>
    </row>
    <row r="65" spans="14:16" ht="15">
      <c r="N65" s="55"/>
      <c r="O65" s="55"/>
      <c r="P65" s="55"/>
    </row>
    <row r="66" spans="10:16" ht="15">
      <c r="J66" s="56"/>
      <c r="K66" s="56"/>
      <c r="L66" s="56"/>
      <c r="M66" s="56"/>
      <c r="N66" s="56"/>
      <c r="O66" s="56"/>
      <c r="P66" s="56"/>
    </row>
  </sheetData>
  <sheetProtection/>
  <mergeCells count="52">
    <mergeCell ref="B45:B48"/>
    <mergeCell ref="C45:C48"/>
    <mergeCell ref="D45:S45"/>
    <mergeCell ref="E46:G46"/>
    <mergeCell ref="J46:L46"/>
    <mergeCell ref="M46:P46"/>
    <mergeCell ref="Q46:S46"/>
    <mergeCell ref="E47:G47"/>
    <mergeCell ref="J47:K47"/>
    <mergeCell ref="M47:P47"/>
    <mergeCell ref="Q47:S47"/>
    <mergeCell ref="B6:R6"/>
    <mergeCell ref="A7:S7"/>
    <mergeCell ref="A9:A12"/>
    <mergeCell ref="B9:B12"/>
    <mergeCell ref="C9:C12"/>
    <mergeCell ref="D9:S9"/>
    <mergeCell ref="E10:G10"/>
    <mergeCell ref="H10:I10"/>
    <mergeCell ref="J10:L10"/>
    <mergeCell ref="M10:P10"/>
    <mergeCell ref="Q10:S10"/>
    <mergeCell ref="E11:G11"/>
    <mergeCell ref="H11:I11"/>
    <mergeCell ref="J11:K11"/>
    <mergeCell ref="M11:P11"/>
    <mergeCell ref="Q11:S11"/>
    <mergeCell ref="A14:A16"/>
    <mergeCell ref="A17:A19"/>
    <mergeCell ref="A20:A22"/>
    <mergeCell ref="A23:A25"/>
    <mergeCell ref="A31:A33"/>
    <mergeCell ref="A34:A36"/>
    <mergeCell ref="A26:A29"/>
    <mergeCell ref="B26:B29"/>
    <mergeCell ref="C26:C29"/>
    <mergeCell ref="D26:S26"/>
    <mergeCell ref="E27:G27"/>
    <mergeCell ref="J27:L27"/>
    <mergeCell ref="M27:P27"/>
    <mergeCell ref="Q27:S27"/>
    <mergeCell ref="E28:G28"/>
    <mergeCell ref="J28:K28"/>
    <mergeCell ref="M28:P28"/>
    <mergeCell ref="Q28:S28"/>
    <mergeCell ref="A53:A55"/>
    <mergeCell ref="A56:A58"/>
    <mergeCell ref="A37:A38"/>
    <mergeCell ref="A39:A41"/>
    <mergeCell ref="A42:A44"/>
    <mergeCell ref="A50:A52"/>
    <mergeCell ref="A45:A48"/>
  </mergeCells>
  <printOptions/>
  <pageMargins left="0.21" right="0.1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2012-12-31T11:06:50Z</dcterms:modified>
  <cp:category/>
  <cp:version/>
  <cp:contentType/>
  <cp:contentStatus/>
</cp:coreProperties>
</file>