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1 dochody" sheetId="1" r:id="rId1"/>
    <sheet name="2 wydatki" sheetId="2" r:id="rId2"/>
    <sheet name="zlecone" sheetId="3" r:id="rId3"/>
  </sheets>
  <definedNames/>
  <calcPr fullCalcOnLoad="1"/>
</workbook>
</file>

<file path=xl/sharedStrings.xml><?xml version="1.0" encoding="utf-8"?>
<sst xmlns="http://schemas.openxmlformats.org/spreadsheetml/2006/main" count="362" uniqueCount="213">
  <si>
    <t>Dział</t>
  </si>
  <si>
    <t>Roz dział</t>
  </si>
  <si>
    <t>Para graf</t>
  </si>
  <si>
    <t>Treść</t>
  </si>
  <si>
    <t>Plan dochodów</t>
  </si>
  <si>
    <t>Plan wydatków</t>
  </si>
  <si>
    <t>750</t>
  </si>
  <si>
    <t>Administracja publiczna</t>
  </si>
  <si>
    <t>44 600,00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</si>
  <si>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</si>
  <si>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</si>
  <si>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</si>
  <si>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</si>
  <si>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</si>
  <si>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</si>
  <si>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</si>
  <si>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</si>
  <si>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</si>
  <si>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</si>
  <si>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</si>
  <si>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</si>
  <si>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</si>
  <si>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</si>
  <si>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4410</t>
  </si>
  <si>
    <t>Podróże służbowe krajowe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</si>
  <si>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</si>
  <si>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</si>
  <si>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</si>
  <si>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</si>
  <si>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</si>
  <si>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</si>
  <si>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</si>
  <si>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</si>
  <si>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</si>
  <si>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</si>
  <si>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</si>
  <si>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</si>
  <si>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</si>
  <si>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</si>
  <si>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</si>
  <si>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</si>
  <si>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</si>
  <si>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</si>
  <si>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</si>
  <si>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</si>
  <si>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</si>
  <si>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</si>
  <si>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</si>
  <si>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Razem:</t>
  </si>
  <si>
    <t>I. Zmiana dochodów i wydatków związanych z realizacją zadań z zakresu administracji rządowej i innych zadań zleconych gminie odrębnymi ustawami w 2013 roku</t>
  </si>
  <si>
    <t>Zmiana planu</t>
  </si>
  <si>
    <t>Plan po zmianie</t>
  </si>
  <si>
    <t>75109</t>
  </si>
  <si>
    <t>3030</t>
  </si>
  <si>
    <t>Wybory do rad gmin, rad powiatów i sejmików województw, wybory wójtów, burmistrzów i prezydentów miast oraz referenda gminne, powiatowe i wojewódzkie</t>
  </si>
  <si>
    <t xml:space="preserve">Różne wydatki na rzecz osób fizycznych </t>
  </si>
  <si>
    <t>Załącznik Nr 3</t>
  </si>
  <si>
    <t>do Zarządzenia Nr 12/2013</t>
  </si>
  <si>
    <t>Wójta Gminy Kleszczewo</t>
  </si>
  <si>
    <t>z dnia 20 lutego2013r.</t>
  </si>
  <si>
    <t>Wójt Gminy</t>
  </si>
  <si>
    <t>mgr inż. Bogdan Kemnitz</t>
  </si>
  <si>
    <t>Rozdział</t>
  </si>
  <si>
    <t>Przed zmianą</t>
  </si>
  <si>
    <t>Zmiana</t>
  </si>
  <si>
    <t>Po zmianie</t>
  </si>
  <si>
    <t>1 008,00</t>
  </si>
  <si>
    <t>4 322,00</t>
  </si>
  <si>
    <t>5 330,00</t>
  </si>
  <si>
    <t>0,00</t>
  </si>
  <si>
    <t>1 286 912,00</t>
  </si>
  <si>
    <t>18 900,00</t>
  </si>
  <si>
    <t>1 305 812,00</t>
  </si>
  <si>
    <t>85295</t>
  </si>
  <si>
    <t>Pozostała działalność</t>
  </si>
  <si>
    <t>2030</t>
  </si>
  <si>
    <t>Dotacje celowe otrzymane z budżetu państwa na realizację własnych zadań bieżących gmin (związków gmin)</t>
  </si>
  <si>
    <t>20 785 883,00</t>
  </si>
  <si>
    <t>23 222,00</t>
  </si>
  <si>
    <t>20 809 105,00</t>
  </si>
  <si>
    <t>2 460,00</t>
  </si>
  <si>
    <t>4070</t>
  </si>
  <si>
    <t>Dodatkowe uposażenie roczne dla żołnierzy zawodowych oraz nagrody roczne dla funkcjonariuszy</t>
  </si>
  <si>
    <t>429,00</t>
  </si>
  <si>
    <t>74,00</t>
  </si>
  <si>
    <t>11,00</t>
  </si>
  <si>
    <t>1 164,00</t>
  </si>
  <si>
    <t>184,00</t>
  </si>
  <si>
    <t>754</t>
  </si>
  <si>
    <t>Bezpieczeństwo publiczne i ochrona przeciwpożarowa</t>
  </si>
  <si>
    <t>238 005,00</t>
  </si>
  <si>
    <t>75412</t>
  </si>
  <si>
    <t>Ochotnicze straże pożarne</t>
  </si>
  <si>
    <t>184 475,00</t>
  </si>
  <si>
    <t>36 975,00</t>
  </si>
  <si>
    <t>- 5 000,00</t>
  </si>
  <si>
    <t>31 975,00</t>
  </si>
  <si>
    <t>6060</t>
  </si>
  <si>
    <t>Wydatki na zakupy inwestycyjne jednostek budżetowych</t>
  </si>
  <si>
    <t>17 000,00</t>
  </si>
  <si>
    <t>5 000,00</t>
  </si>
  <si>
    <t>22 000,00</t>
  </si>
  <si>
    <t>801</t>
  </si>
  <si>
    <t>Oświata i wychowanie</t>
  </si>
  <si>
    <t>9 472 843,00</t>
  </si>
  <si>
    <t>80101</t>
  </si>
  <si>
    <t>Szkoły podstawowe</t>
  </si>
  <si>
    <t>3 951 453,00</t>
  </si>
  <si>
    <t>12 000,00</t>
  </si>
  <si>
    <t>3 963 453,00</t>
  </si>
  <si>
    <t>4040</t>
  </si>
  <si>
    <t>Dodatkowe wynagrodzenie roczne</t>
  </si>
  <si>
    <t>150 462,00</t>
  </si>
  <si>
    <t>15 000,00</t>
  </si>
  <si>
    <t>165 462,00</t>
  </si>
  <si>
    <t>60 947,00</t>
  </si>
  <si>
    <t>- 3 000,00</t>
  </si>
  <si>
    <t>57 947,00</t>
  </si>
  <si>
    <t>80110</t>
  </si>
  <si>
    <t>Gimnazja</t>
  </si>
  <si>
    <t>1 917 690,00</t>
  </si>
  <si>
    <t>- 17 010,00</t>
  </si>
  <si>
    <t>1 900 680,00</t>
  </si>
  <si>
    <t>103 416,00</t>
  </si>
  <si>
    <t>- 14 346,00</t>
  </si>
  <si>
    <t>89 070,00</t>
  </si>
  <si>
    <t>34 368,00</t>
  </si>
  <si>
    <t>- 664,00</t>
  </si>
  <si>
    <t>33 704,00</t>
  </si>
  <si>
    <t>33 521,00</t>
  </si>
  <si>
    <t>- 2 000,00</t>
  </si>
  <si>
    <t>31 521,00</t>
  </si>
  <si>
    <t>80148</t>
  </si>
  <si>
    <t>Stołówki szkolne i przedszkolne</t>
  </si>
  <si>
    <t>268 493,00</t>
  </si>
  <si>
    <t>5 010,00</t>
  </si>
  <si>
    <t>273 503,00</t>
  </si>
  <si>
    <t>13 652,00</t>
  </si>
  <si>
    <t>10,00</t>
  </si>
  <si>
    <t>13 662,00</t>
  </si>
  <si>
    <t>12 488,00</t>
  </si>
  <si>
    <t>17 488,00</t>
  </si>
  <si>
    <t>2 072 433,00</t>
  </si>
  <si>
    <t>2 091 333,00</t>
  </si>
  <si>
    <t>49 307,00</t>
  </si>
  <si>
    <t>68 207,00</t>
  </si>
  <si>
    <t>32 351,00</t>
  </si>
  <si>
    <t>51 251,00</t>
  </si>
  <si>
    <t>926</t>
  </si>
  <si>
    <t>Kultura fizyczna</t>
  </si>
  <si>
    <t>138 105,00</t>
  </si>
  <si>
    <t>92695</t>
  </si>
  <si>
    <t>3040</t>
  </si>
  <si>
    <t>Nagrody o charakterze szczególnym niezaliczone do wynagrodzeń</t>
  </si>
  <si>
    <t>1 600,00</t>
  </si>
  <si>
    <t>- 300,00</t>
  </si>
  <si>
    <t>1 300,00</t>
  </si>
  <si>
    <t>3250</t>
  </si>
  <si>
    <t>Stypendia różne</t>
  </si>
  <si>
    <t>9 000,00</t>
  </si>
  <si>
    <t>600,00</t>
  </si>
  <si>
    <t>9 600,00</t>
  </si>
  <si>
    <t>11 900,00</t>
  </si>
  <si>
    <t>11 600,00</t>
  </si>
  <si>
    <t>19 450 748,00</t>
  </si>
  <si>
    <t>19 473 970,00</t>
  </si>
  <si>
    <t>Załącznik Nr 1</t>
  </si>
  <si>
    <t>z dnia 20 lutego 2013r.</t>
  </si>
  <si>
    <t>Zmiana planu dochodów budżetu gminy na 2013r.</t>
  </si>
  <si>
    <t>Zmiana załącznika Nr 1 do Uchwały Nr XXV/182/2012 Rady Gminy Kleszczewo z dnia 19 grudnia 2012r.</t>
  </si>
  <si>
    <t>Zmiana załącznika Nr 2 do Uchwały Nr XXV/182/2012 Rady Gminy Kleszczewo z dnia 19 grudnia 2012r.</t>
  </si>
  <si>
    <t>Załącznik Nr 2</t>
  </si>
  <si>
    <t>Zmiana planu wydatków  budżetu gminy na 2013r.</t>
  </si>
  <si>
    <t>Zmiana załącznika Nr 3 do Uchwały Nr XXV/182/2012 Rady Gminy Kleszczewo z dnia 19 grudnia 2012r.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</si>
  <si>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</si>
  <si>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</si>
  <si>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</si>
  <si>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</si>
  <si>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</si>
  <si>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</si>
  <si>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</si>
  <si>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</si>
  <si>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</si>
  <si>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</si>
  <si>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</si>
  <si>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</si>
  <si>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</si>
  <si>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</si>
  <si>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</si>
  <si>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</si>
  <si>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</si>
  <si>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</si>
  <si>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</si>
  <si>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Kwota wydatków majątkowych określonych w ust 2 obejmuje:</t>
  </si>
  <si>
    <t>Określenie inwestycji</t>
  </si>
  <si>
    <t>01010</t>
  </si>
  <si>
    <t>Kanalizacja sanitarna i sieć wodociągowa w Tulcach</t>
  </si>
  <si>
    <t>Odbudowa chodnika w Nagradowicach fundusz sołecki</t>
  </si>
  <si>
    <t>budowa chodnika w Poklatkach - Fundusz sołecki</t>
  </si>
  <si>
    <t>Termomodernizacja budynku Zakładu Komunalnego oraz budynków szkoły w Kleszczewie i Ziminie</t>
  </si>
  <si>
    <t>Uzupełnienie sprzętu i oprogramowania</t>
  </si>
  <si>
    <t>Zakup i montaż wiaty przystankowej Fundusz sołecki wsi  Śródka</t>
  </si>
  <si>
    <t>Zakup sprzętu do OSP w Kleszczewo (torba medyczna) Fundusz sołecki wsi Kleszczewo</t>
  </si>
  <si>
    <t>schronisko dla psów (Kostrzyn- Skałowo)</t>
  </si>
  <si>
    <t>Budowa boiska w Komornikach -Fundusz sołecki wsi Komorniki</t>
  </si>
  <si>
    <t>Zagospodarowanie terenu w miejscowości Komorniki na cele rekreacyjne (par. 6058   11.300 zł i  par.  6059  18.800zł)</t>
  </si>
  <si>
    <t>Zakup siłowni zewnętrznej do parku - Fundusz sołecki wsi Kleszczewo</t>
  </si>
  <si>
    <t xml:space="preserve">Budowa boiska  - Fundusz sołecki  wsi Krerowo </t>
  </si>
  <si>
    <t>Razem</t>
  </si>
  <si>
    <t>Zakup sprzętu do OSP w Gowarzewie (nożyce hydrayliczne) fundusz sołecki Gowarzewo, defibrylator OSP Gowarzewo</t>
  </si>
  <si>
    <t>zmiana</t>
  </si>
  <si>
    <t>roz dział</t>
  </si>
  <si>
    <t xml:space="preserve">    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</si>
</sst>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8.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left"/>
      <protection locked="0"/>
    </xf>
    <xf numFmtId="0" fontId="5" fillId="34" borderId="10" xfId="0" applyNumberFormat="1" applyFont="1" applyFill="1" applyBorder="1" applyAlignment="1" applyProtection="1">
      <alignment horizont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" fontId="4" fillId="34" borderId="0" xfId="0" applyNumberFormat="1" applyFont="1" applyFill="1" applyBorder="1" applyAlignment="1" applyProtection="1">
      <alignment horizontal="left"/>
      <protection locked="0"/>
    </xf>
    <xf numFmtId="49" fontId="8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4" fontId="9" fillId="0" borderId="10" xfId="0" applyNumberFormat="1" applyFont="1" applyFill="1" applyBorder="1" applyAlignment="1" applyProtection="1">
      <alignment horizontal="right"/>
      <protection locked="0"/>
    </xf>
    <xf numFmtId="4" fontId="52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" fillId="34" borderId="14" xfId="0" applyNumberFormat="1" applyFont="1" applyFill="1" applyBorder="1" applyAlignment="1" applyProtection="1">
      <alignment horizontal="center" wrapText="1"/>
      <protection locked="0"/>
    </xf>
    <xf numFmtId="4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8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9" fontId="13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53" fillId="0" borderId="0" xfId="0" applyNumberFormat="1" applyFont="1" applyAlignment="1">
      <alignment horizontal="center"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9" fillId="34" borderId="17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9" fillId="34" borderId="20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4" fontId="9" fillId="34" borderId="18" xfId="0" applyNumberFormat="1" applyFont="1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vertical="center"/>
    </xf>
    <xf numFmtId="0" fontId="4" fillId="34" borderId="17" xfId="0" applyNumberFormat="1" applyFont="1" applyFill="1" applyBorder="1" applyAlignment="1" applyProtection="1">
      <alignment horizontal="left"/>
      <protection locked="0"/>
    </xf>
    <xf numFmtId="4" fontId="9" fillId="34" borderId="17" xfId="0" applyNumberFormat="1" applyFont="1" applyFill="1" applyBorder="1" applyAlignment="1" applyProtection="1">
      <alignment horizontal="right"/>
      <protection locked="0"/>
    </xf>
    <xf numFmtId="4" fontId="9" fillId="34" borderId="17" xfId="0" applyNumberFormat="1" applyFont="1" applyFill="1" applyBorder="1" applyAlignment="1" applyProtection="1">
      <alignment horizontal="right" vertical="center"/>
      <protection locked="0"/>
    </xf>
    <xf numFmtId="4" fontId="4" fillId="34" borderId="17" xfId="0" applyNumberFormat="1" applyFont="1" applyFill="1" applyBorder="1" applyAlignment="1" applyProtection="1">
      <alignment horizontal="right" vertical="center"/>
      <protection locked="0"/>
    </xf>
    <xf numFmtId="0" fontId="9" fillId="34" borderId="17" xfId="0" applyNumberFormat="1" applyFont="1" applyFill="1" applyBorder="1" applyAlignment="1" applyProtection="1">
      <alignment horizontal="center" vertical="center"/>
      <protection locked="0"/>
    </xf>
    <xf numFmtId="0" fontId="9" fillId="34" borderId="17" xfId="0" applyFont="1" applyFill="1" applyBorder="1" applyAlignment="1">
      <alignment horizontal="center" vertical="center"/>
    </xf>
    <xf numFmtId="4" fontId="5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" fontId="5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34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9" fillId="34" borderId="18" xfId="0" applyFont="1" applyFill="1" applyBorder="1" applyAlignment="1">
      <alignment vertical="center" wrapText="1"/>
    </xf>
    <xf numFmtId="0" fontId="9" fillId="34" borderId="20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4" fillId="34" borderId="20" xfId="0" applyNumberFormat="1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9" fillId="34" borderId="19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9" fillId="34" borderId="17" xfId="0" applyFont="1" applyFill="1" applyBorder="1" applyAlignment="1">
      <alignment vertical="center" wrapText="1"/>
    </xf>
    <xf numFmtId="0" fontId="9" fillId="34" borderId="23" xfId="0" applyFont="1" applyFill="1" applyBorder="1" applyAlignment="1">
      <alignment vertical="center"/>
    </xf>
    <xf numFmtId="0" fontId="9" fillId="34" borderId="24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17" xfId="0" applyFont="1" applyFill="1" applyBorder="1" applyAlignment="1">
      <alignment vertical="center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3">
      <selection activeCell="A16" sqref="A16:D16"/>
    </sheetView>
  </sheetViews>
  <sheetFormatPr defaultColWidth="9.140625" defaultRowHeight="15"/>
  <cols>
    <col min="1" max="1" width="6.421875" style="0" customWidth="1"/>
    <col min="2" max="2" width="5.140625" style="0" customWidth="1"/>
    <col min="3" max="3" width="5.57421875" style="0" customWidth="1"/>
    <col min="4" max="4" width="35.140625" style="0" customWidth="1"/>
    <col min="5" max="5" width="12.421875" style="0" customWidth="1"/>
    <col min="7" max="7" width="12.7109375" style="0" customWidth="1"/>
  </cols>
  <sheetData>
    <row r="1" spans="1:7" s="5" customFormat="1" ht="15">
      <c r="A1" s="56"/>
      <c r="B1" s="56"/>
      <c r="C1" s="56"/>
      <c r="D1" s="56"/>
      <c r="E1" s="57" t="s">
        <v>166</v>
      </c>
      <c r="F1" s="56"/>
      <c r="G1" s="56"/>
    </row>
    <row r="2" spans="1:7" s="5" customFormat="1" ht="15">
      <c r="A2" s="56"/>
      <c r="B2" s="56"/>
      <c r="C2" s="56"/>
      <c r="D2" s="56"/>
      <c r="E2" s="57" t="s">
        <v>57</v>
      </c>
      <c r="F2" s="56"/>
      <c r="G2" s="56"/>
    </row>
    <row r="3" spans="1:7" s="5" customFormat="1" ht="15">
      <c r="A3" s="56"/>
      <c r="B3" s="56"/>
      <c r="C3" s="56"/>
      <c r="D3" s="56"/>
      <c r="E3" s="57" t="s">
        <v>58</v>
      </c>
      <c r="F3" s="56"/>
      <c r="G3" s="56"/>
    </row>
    <row r="4" spans="1:7" s="5" customFormat="1" ht="15">
      <c r="A4" s="56"/>
      <c r="B4" s="56"/>
      <c r="C4" s="56"/>
      <c r="D4" s="56"/>
      <c r="E4" s="57" t="s">
        <v>167</v>
      </c>
      <c r="F4" s="56"/>
      <c r="G4" s="56"/>
    </row>
    <row r="5" spans="1:7" s="5" customFormat="1" ht="29.25" customHeight="1">
      <c r="A5" s="56"/>
      <c r="B5" s="56"/>
      <c r="C5" s="56"/>
      <c r="D5" s="56"/>
      <c r="E5" s="56"/>
      <c r="F5" s="56"/>
      <c r="G5" s="56"/>
    </row>
    <row r="6" spans="1:7" s="5" customFormat="1" ht="14.25">
      <c r="A6" s="79" t="s">
        <v>168</v>
      </c>
      <c r="B6" s="79"/>
      <c r="C6" s="79"/>
      <c r="D6" s="79"/>
      <c r="E6" s="79"/>
      <c r="F6" s="79"/>
      <c r="G6" s="79"/>
    </row>
    <row r="7" spans="1:7" s="5" customFormat="1" ht="15">
      <c r="A7" s="80" t="s">
        <v>169</v>
      </c>
      <c r="B7" s="81"/>
      <c r="C7" s="81"/>
      <c r="D7" s="81"/>
      <c r="E7" s="81"/>
      <c r="F7" s="81"/>
      <c r="G7" s="81"/>
    </row>
    <row r="9" spans="1:7" s="43" customFormat="1" ht="38.25">
      <c r="A9" s="42" t="s">
        <v>0</v>
      </c>
      <c r="B9" s="42" t="s">
        <v>62</v>
      </c>
      <c r="C9" s="42" t="s">
        <v>2</v>
      </c>
      <c r="D9" s="42" t="s">
        <v>3</v>
      </c>
      <c r="E9" s="42" t="s">
        <v>63</v>
      </c>
      <c r="F9" s="42" t="s">
        <v>64</v>
      </c>
      <c r="G9" s="42" t="s">
        <v>65</v>
      </c>
    </row>
    <row r="10" spans="1:7" s="43" customFormat="1" ht="33.75">
      <c r="A10" s="44" t="s">
        <v>25</v>
      </c>
      <c r="B10" s="44"/>
      <c r="C10" s="44"/>
      <c r="D10" s="45" t="s">
        <v>26</v>
      </c>
      <c r="E10" s="46" t="s">
        <v>66</v>
      </c>
      <c r="F10" s="46" t="s">
        <v>67</v>
      </c>
      <c r="G10" s="46" t="s">
        <v>68</v>
      </c>
    </row>
    <row r="11" spans="1:7" s="43" customFormat="1" ht="45">
      <c r="A11" s="47"/>
      <c r="B11" s="48" t="s">
        <v>52</v>
      </c>
      <c r="C11" s="49"/>
      <c r="D11" s="50" t="s">
        <v>54</v>
      </c>
      <c r="E11" s="51" t="s">
        <v>69</v>
      </c>
      <c r="F11" s="51" t="s">
        <v>67</v>
      </c>
      <c r="G11" s="51" t="s">
        <v>67</v>
      </c>
    </row>
    <row r="12" spans="1:7" s="43" customFormat="1" ht="45">
      <c r="A12" s="52"/>
      <c r="B12" s="52"/>
      <c r="C12" s="48" t="s">
        <v>11</v>
      </c>
      <c r="D12" s="50" t="s">
        <v>12</v>
      </c>
      <c r="E12" s="51" t="s">
        <v>69</v>
      </c>
      <c r="F12" s="51" t="s">
        <v>67</v>
      </c>
      <c r="G12" s="51" t="s">
        <v>67</v>
      </c>
    </row>
    <row r="13" spans="1:7" s="43" customFormat="1" ht="12.75">
      <c r="A13" s="44" t="s">
        <v>30</v>
      </c>
      <c r="B13" s="44"/>
      <c r="C13" s="44"/>
      <c r="D13" s="45" t="s">
        <v>31</v>
      </c>
      <c r="E13" s="46" t="s">
        <v>70</v>
      </c>
      <c r="F13" s="46" t="s">
        <v>71</v>
      </c>
      <c r="G13" s="46" t="s">
        <v>72</v>
      </c>
    </row>
    <row r="14" spans="1:7" s="43" customFormat="1" ht="22.5">
      <c r="A14" s="47"/>
      <c r="B14" s="48" t="s">
        <v>73</v>
      </c>
      <c r="C14" s="49"/>
      <c r="D14" s="50" t="s">
        <v>74</v>
      </c>
      <c r="E14" s="51" t="s">
        <v>69</v>
      </c>
      <c r="F14" s="51" t="s">
        <v>71</v>
      </c>
      <c r="G14" s="51" t="s">
        <v>71</v>
      </c>
    </row>
    <row r="15" spans="1:7" s="43" customFormat="1" ht="33.75">
      <c r="A15" s="52"/>
      <c r="B15" s="52"/>
      <c r="C15" s="48" t="s">
        <v>75</v>
      </c>
      <c r="D15" s="50" t="s">
        <v>76</v>
      </c>
      <c r="E15" s="51" t="s">
        <v>69</v>
      </c>
      <c r="F15" s="51" t="s">
        <v>71</v>
      </c>
      <c r="G15" s="51" t="s">
        <v>71</v>
      </c>
    </row>
    <row r="16" spans="1:7" s="43" customFormat="1" ht="12.75">
      <c r="A16" s="78" t="s">
        <v>48</v>
      </c>
      <c r="B16" s="78"/>
      <c r="C16" s="78"/>
      <c r="D16" s="78"/>
      <c r="E16" s="54" t="s">
        <v>77</v>
      </c>
      <c r="F16" s="54" t="s">
        <v>78</v>
      </c>
      <c r="G16" s="54" t="s">
        <v>79</v>
      </c>
    </row>
    <row r="17" ht="39" customHeight="1"/>
    <row r="18" spans="5:7" ht="15">
      <c r="E18" s="74" t="s">
        <v>60</v>
      </c>
      <c r="F18" s="75"/>
      <c r="G18" s="75"/>
    </row>
    <row r="19" spans="6:7" ht="15">
      <c r="F19" s="55"/>
      <c r="G19" s="41"/>
    </row>
    <row r="20" spans="5:7" ht="15">
      <c r="E20" s="76" t="s">
        <v>61</v>
      </c>
      <c r="F20" s="77"/>
      <c r="G20" s="77"/>
    </row>
  </sheetData>
  <sheetProtection/>
  <mergeCells count="5">
    <mergeCell ref="E18:G18"/>
    <mergeCell ref="E20:G20"/>
    <mergeCell ref="A16:D16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I62" sqref="I62"/>
    </sheetView>
  </sheetViews>
  <sheetFormatPr defaultColWidth="9.140625" defaultRowHeight="15"/>
  <cols>
    <col min="1" max="1" width="5.57421875" style="53" customWidth="1"/>
    <col min="2" max="2" width="5.7109375" style="53" customWidth="1"/>
    <col min="3" max="3" width="7.140625" style="53" customWidth="1"/>
    <col min="4" max="4" width="34.00390625" style="53" customWidth="1"/>
    <col min="5" max="5" width="12.00390625" style="53" customWidth="1"/>
    <col min="6" max="6" width="10.140625" style="53" customWidth="1"/>
    <col min="7" max="7" width="12.7109375" style="53" customWidth="1"/>
    <col min="8" max="16384" width="9.140625" style="43" customWidth="1"/>
  </cols>
  <sheetData>
    <row r="1" spans="1:7" s="5" customFormat="1" ht="15">
      <c r="A1" s="56"/>
      <c r="B1" s="56"/>
      <c r="C1" s="56"/>
      <c r="D1" s="56"/>
      <c r="E1" s="57" t="s">
        <v>171</v>
      </c>
      <c r="F1" s="56"/>
      <c r="G1" s="56"/>
    </row>
    <row r="2" spans="1:7" s="5" customFormat="1" ht="15">
      <c r="A2" s="56"/>
      <c r="B2" s="56"/>
      <c r="C2" s="56"/>
      <c r="D2" s="56"/>
      <c r="E2" s="57" t="s">
        <v>57</v>
      </c>
      <c r="F2" s="56"/>
      <c r="G2" s="56"/>
    </row>
    <row r="3" spans="1:7" s="5" customFormat="1" ht="15">
      <c r="A3" s="56"/>
      <c r="B3" s="56"/>
      <c r="C3" s="56"/>
      <c r="D3" s="56"/>
      <c r="E3" s="57" t="s">
        <v>58</v>
      </c>
      <c r="F3" s="56"/>
      <c r="G3" s="56"/>
    </row>
    <row r="4" spans="1:7" s="5" customFormat="1" ht="15">
      <c r="A4" s="56"/>
      <c r="B4" s="56"/>
      <c r="C4" s="56"/>
      <c r="D4" s="56"/>
      <c r="E4" s="57" t="s">
        <v>167</v>
      </c>
      <c r="F4" s="56"/>
      <c r="G4" s="56"/>
    </row>
    <row r="5" spans="1:7" s="5" customFormat="1" ht="27" customHeight="1">
      <c r="A5" s="56"/>
      <c r="B5" s="56"/>
      <c r="C5" s="56"/>
      <c r="D5" s="56"/>
      <c r="E5" s="56"/>
      <c r="F5" s="56"/>
      <c r="G5" s="56"/>
    </row>
    <row r="6" spans="1:7" s="5" customFormat="1" ht="14.25">
      <c r="A6" s="79" t="s">
        <v>172</v>
      </c>
      <c r="B6" s="79"/>
      <c r="C6" s="79"/>
      <c r="D6" s="79"/>
      <c r="E6" s="79"/>
      <c r="F6" s="79"/>
      <c r="G6" s="79"/>
    </row>
    <row r="7" spans="1:7" s="5" customFormat="1" ht="15">
      <c r="A7" s="80" t="s">
        <v>170</v>
      </c>
      <c r="B7" s="81"/>
      <c r="C7" s="81"/>
      <c r="D7" s="81"/>
      <c r="E7" s="81"/>
      <c r="F7" s="81"/>
      <c r="G7" s="81"/>
    </row>
    <row r="8" ht="20.25" customHeight="1"/>
    <row r="9" spans="1:7" ht="25.5">
      <c r="A9" s="42" t="s">
        <v>0</v>
      </c>
      <c r="B9" s="42" t="s">
        <v>1</v>
      </c>
      <c r="C9" s="42" t="s">
        <v>2</v>
      </c>
      <c r="D9" s="42" t="s">
        <v>3</v>
      </c>
      <c r="E9" s="42" t="s">
        <v>63</v>
      </c>
      <c r="F9" s="42" t="s">
        <v>64</v>
      </c>
      <c r="G9" s="42" t="s">
        <v>65</v>
      </c>
    </row>
    <row r="10" spans="1:7" ht="46.5" customHeight="1">
      <c r="A10" s="44" t="s">
        <v>25</v>
      </c>
      <c r="B10" s="44"/>
      <c r="C10" s="44"/>
      <c r="D10" s="45" t="s">
        <v>26</v>
      </c>
      <c r="E10" s="46" t="s">
        <v>66</v>
      </c>
      <c r="F10" s="46" t="s">
        <v>67</v>
      </c>
      <c r="G10" s="46" t="s">
        <v>68</v>
      </c>
    </row>
    <row r="11" spans="1:7" ht="45">
      <c r="A11" s="47"/>
      <c r="B11" s="48" t="s">
        <v>52</v>
      </c>
      <c r="C11" s="49"/>
      <c r="D11" s="50" t="s">
        <v>54</v>
      </c>
      <c r="E11" s="51" t="s">
        <v>69</v>
      </c>
      <c r="F11" s="51" t="s">
        <v>67</v>
      </c>
      <c r="G11" s="51" t="s">
        <v>67</v>
      </c>
    </row>
    <row r="12" spans="1:7" ht="12.75">
      <c r="A12" s="52"/>
      <c r="B12" s="52"/>
      <c r="C12" s="48" t="s">
        <v>53</v>
      </c>
      <c r="D12" s="50" t="s">
        <v>55</v>
      </c>
      <c r="E12" s="51" t="s">
        <v>69</v>
      </c>
      <c r="F12" s="51" t="s">
        <v>80</v>
      </c>
      <c r="G12" s="51" t="s">
        <v>80</v>
      </c>
    </row>
    <row r="13" spans="1:7" ht="33.75">
      <c r="A13" s="52"/>
      <c r="B13" s="52"/>
      <c r="C13" s="48" t="s">
        <v>81</v>
      </c>
      <c r="D13" s="50" t="s">
        <v>82</v>
      </c>
      <c r="E13" s="51" t="s">
        <v>69</v>
      </c>
      <c r="F13" s="51" t="s">
        <v>83</v>
      </c>
      <c r="G13" s="51" t="s">
        <v>83</v>
      </c>
    </row>
    <row r="14" spans="1:7" ht="12.75">
      <c r="A14" s="52"/>
      <c r="B14" s="52"/>
      <c r="C14" s="48" t="s">
        <v>15</v>
      </c>
      <c r="D14" s="50" t="s">
        <v>16</v>
      </c>
      <c r="E14" s="51" t="s">
        <v>69</v>
      </c>
      <c r="F14" s="51" t="s">
        <v>84</v>
      </c>
      <c r="G14" s="51" t="s">
        <v>84</v>
      </c>
    </row>
    <row r="15" spans="1:7" ht="12.75">
      <c r="A15" s="52"/>
      <c r="B15" s="52"/>
      <c r="C15" s="48" t="s">
        <v>17</v>
      </c>
      <c r="D15" s="50" t="s">
        <v>18</v>
      </c>
      <c r="E15" s="51" t="s">
        <v>69</v>
      </c>
      <c r="F15" s="51" t="s">
        <v>85</v>
      </c>
      <c r="G15" s="51" t="s">
        <v>85</v>
      </c>
    </row>
    <row r="16" spans="1:7" ht="12.75">
      <c r="A16" s="52"/>
      <c r="B16" s="52"/>
      <c r="C16" s="48" t="s">
        <v>19</v>
      </c>
      <c r="D16" s="50" t="s">
        <v>20</v>
      </c>
      <c r="E16" s="51" t="s">
        <v>69</v>
      </c>
      <c r="F16" s="51" t="s">
        <v>86</v>
      </c>
      <c r="G16" s="51" t="s">
        <v>86</v>
      </c>
    </row>
    <row r="17" spans="1:7" ht="12.75">
      <c r="A17" s="52"/>
      <c r="B17" s="52"/>
      <c r="C17" s="48" t="s">
        <v>21</v>
      </c>
      <c r="D17" s="50" t="s">
        <v>22</v>
      </c>
      <c r="E17" s="51" t="s">
        <v>69</v>
      </c>
      <c r="F17" s="51" t="s">
        <v>87</v>
      </c>
      <c r="G17" s="51" t="s">
        <v>87</v>
      </c>
    </row>
    <row r="18" spans="1:7" ht="33.75" customHeight="1">
      <c r="A18" s="44" t="s">
        <v>88</v>
      </c>
      <c r="B18" s="44"/>
      <c r="C18" s="44"/>
      <c r="D18" s="45" t="s">
        <v>89</v>
      </c>
      <c r="E18" s="46" t="s">
        <v>90</v>
      </c>
      <c r="F18" s="46" t="s">
        <v>69</v>
      </c>
      <c r="G18" s="46" t="s">
        <v>90</v>
      </c>
    </row>
    <row r="19" spans="1:7" ht="15">
      <c r="A19" s="47"/>
      <c r="B19" s="48" t="s">
        <v>91</v>
      </c>
      <c r="C19" s="49"/>
      <c r="D19" s="50" t="s">
        <v>92</v>
      </c>
      <c r="E19" s="51" t="s">
        <v>93</v>
      </c>
      <c r="F19" s="51" t="s">
        <v>69</v>
      </c>
      <c r="G19" s="51" t="s">
        <v>93</v>
      </c>
    </row>
    <row r="20" spans="1:7" ht="12.75">
      <c r="A20" s="52"/>
      <c r="B20" s="52"/>
      <c r="C20" s="48" t="s">
        <v>19</v>
      </c>
      <c r="D20" s="50" t="s">
        <v>20</v>
      </c>
      <c r="E20" s="51" t="s">
        <v>94</v>
      </c>
      <c r="F20" s="51" t="s">
        <v>95</v>
      </c>
      <c r="G20" s="51" t="s">
        <v>96</v>
      </c>
    </row>
    <row r="21" spans="1:7" ht="22.5">
      <c r="A21" s="52"/>
      <c r="B21" s="52"/>
      <c r="C21" s="48" t="s">
        <v>97</v>
      </c>
      <c r="D21" s="50" t="s">
        <v>98</v>
      </c>
      <c r="E21" s="51" t="s">
        <v>99</v>
      </c>
      <c r="F21" s="51" t="s">
        <v>100</v>
      </c>
      <c r="G21" s="51" t="s">
        <v>101</v>
      </c>
    </row>
    <row r="22" spans="1:7" ht="19.5" customHeight="1">
      <c r="A22" s="44" t="s">
        <v>102</v>
      </c>
      <c r="B22" s="44"/>
      <c r="C22" s="44"/>
      <c r="D22" s="45" t="s">
        <v>103</v>
      </c>
      <c r="E22" s="46" t="s">
        <v>104</v>
      </c>
      <c r="F22" s="46" t="s">
        <v>69</v>
      </c>
      <c r="G22" s="46" t="s">
        <v>104</v>
      </c>
    </row>
    <row r="23" spans="1:7" ht="15">
      <c r="A23" s="47"/>
      <c r="B23" s="48" t="s">
        <v>105</v>
      </c>
      <c r="C23" s="49"/>
      <c r="D23" s="50" t="s">
        <v>106</v>
      </c>
      <c r="E23" s="51" t="s">
        <v>107</v>
      </c>
      <c r="F23" s="51" t="s">
        <v>108</v>
      </c>
      <c r="G23" s="51" t="s">
        <v>109</v>
      </c>
    </row>
    <row r="24" spans="1:7" ht="12.75">
      <c r="A24" s="52"/>
      <c r="B24" s="52"/>
      <c r="C24" s="48" t="s">
        <v>110</v>
      </c>
      <c r="D24" s="50" t="s">
        <v>111</v>
      </c>
      <c r="E24" s="51" t="s">
        <v>112</v>
      </c>
      <c r="F24" s="51" t="s">
        <v>113</v>
      </c>
      <c r="G24" s="51" t="s">
        <v>114</v>
      </c>
    </row>
    <row r="25" spans="1:7" ht="12.75">
      <c r="A25" s="52"/>
      <c r="B25" s="52"/>
      <c r="C25" s="48" t="s">
        <v>19</v>
      </c>
      <c r="D25" s="50" t="s">
        <v>20</v>
      </c>
      <c r="E25" s="51" t="s">
        <v>115</v>
      </c>
      <c r="F25" s="51" t="s">
        <v>116</v>
      </c>
      <c r="G25" s="51" t="s">
        <v>117</v>
      </c>
    </row>
    <row r="26" spans="1:7" ht="15">
      <c r="A26" s="47"/>
      <c r="B26" s="48" t="s">
        <v>118</v>
      </c>
      <c r="C26" s="49"/>
      <c r="D26" s="50" t="s">
        <v>119</v>
      </c>
      <c r="E26" s="51" t="s">
        <v>120</v>
      </c>
      <c r="F26" s="51" t="s">
        <v>121</v>
      </c>
      <c r="G26" s="51" t="s">
        <v>122</v>
      </c>
    </row>
    <row r="27" spans="1:7" ht="12.75">
      <c r="A27" s="52"/>
      <c r="B27" s="52"/>
      <c r="C27" s="48" t="s">
        <v>110</v>
      </c>
      <c r="D27" s="50" t="s">
        <v>111</v>
      </c>
      <c r="E27" s="51" t="s">
        <v>123</v>
      </c>
      <c r="F27" s="51" t="s">
        <v>124</v>
      </c>
      <c r="G27" s="51" t="s">
        <v>125</v>
      </c>
    </row>
    <row r="28" spans="1:7" ht="12.75">
      <c r="A28" s="52"/>
      <c r="B28" s="52"/>
      <c r="C28" s="48" t="s">
        <v>17</v>
      </c>
      <c r="D28" s="50" t="s">
        <v>18</v>
      </c>
      <c r="E28" s="51" t="s">
        <v>126</v>
      </c>
      <c r="F28" s="51" t="s">
        <v>127</v>
      </c>
      <c r="G28" s="51" t="s">
        <v>128</v>
      </c>
    </row>
    <row r="29" spans="1:7" ht="12.75">
      <c r="A29" s="52"/>
      <c r="B29" s="52"/>
      <c r="C29" s="48" t="s">
        <v>19</v>
      </c>
      <c r="D29" s="50" t="s">
        <v>20</v>
      </c>
      <c r="E29" s="51" t="s">
        <v>129</v>
      </c>
      <c r="F29" s="51" t="s">
        <v>130</v>
      </c>
      <c r="G29" s="51" t="s">
        <v>131</v>
      </c>
    </row>
    <row r="30" spans="1:7" ht="15">
      <c r="A30" s="47"/>
      <c r="B30" s="48" t="s">
        <v>132</v>
      </c>
      <c r="C30" s="49"/>
      <c r="D30" s="50" t="s">
        <v>133</v>
      </c>
      <c r="E30" s="51" t="s">
        <v>134</v>
      </c>
      <c r="F30" s="51" t="s">
        <v>135</v>
      </c>
      <c r="G30" s="51" t="s">
        <v>136</v>
      </c>
    </row>
    <row r="31" spans="1:7" ht="12.75">
      <c r="A31" s="52"/>
      <c r="B31" s="52"/>
      <c r="C31" s="48" t="s">
        <v>110</v>
      </c>
      <c r="D31" s="50" t="s">
        <v>111</v>
      </c>
      <c r="E31" s="51" t="s">
        <v>137</v>
      </c>
      <c r="F31" s="51" t="s">
        <v>138</v>
      </c>
      <c r="G31" s="51" t="s">
        <v>139</v>
      </c>
    </row>
    <row r="32" spans="1:7" ht="12.75">
      <c r="A32" s="52"/>
      <c r="B32" s="52"/>
      <c r="C32" s="48" t="s">
        <v>19</v>
      </c>
      <c r="D32" s="50" t="s">
        <v>20</v>
      </c>
      <c r="E32" s="51" t="s">
        <v>140</v>
      </c>
      <c r="F32" s="51" t="s">
        <v>100</v>
      </c>
      <c r="G32" s="51" t="s">
        <v>141</v>
      </c>
    </row>
    <row r="33" spans="1:7" ht="19.5" customHeight="1">
      <c r="A33" s="44" t="s">
        <v>30</v>
      </c>
      <c r="B33" s="44"/>
      <c r="C33" s="44"/>
      <c r="D33" s="45" t="s">
        <v>31</v>
      </c>
      <c r="E33" s="46" t="s">
        <v>142</v>
      </c>
      <c r="F33" s="46" t="s">
        <v>71</v>
      </c>
      <c r="G33" s="46" t="s">
        <v>143</v>
      </c>
    </row>
    <row r="34" spans="1:7" ht="15">
      <c r="A34" s="47"/>
      <c r="B34" s="48" t="s">
        <v>73</v>
      </c>
      <c r="C34" s="49"/>
      <c r="D34" s="50" t="s">
        <v>74</v>
      </c>
      <c r="E34" s="51" t="s">
        <v>144</v>
      </c>
      <c r="F34" s="51" t="s">
        <v>71</v>
      </c>
      <c r="G34" s="51" t="s">
        <v>145</v>
      </c>
    </row>
    <row r="35" spans="1:7" ht="12.75">
      <c r="A35" s="52"/>
      <c r="B35" s="52"/>
      <c r="C35" s="48" t="s">
        <v>34</v>
      </c>
      <c r="D35" s="50" t="s">
        <v>35</v>
      </c>
      <c r="E35" s="51" t="s">
        <v>146</v>
      </c>
      <c r="F35" s="51" t="s">
        <v>71</v>
      </c>
      <c r="G35" s="51" t="s">
        <v>147</v>
      </c>
    </row>
    <row r="36" spans="1:7" ht="19.5" customHeight="1">
      <c r="A36" s="44" t="s">
        <v>148</v>
      </c>
      <c r="B36" s="44"/>
      <c r="C36" s="44"/>
      <c r="D36" s="45" t="s">
        <v>149</v>
      </c>
      <c r="E36" s="46" t="s">
        <v>150</v>
      </c>
      <c r="F36" s="46" t="s">
        <v>69</v>
      </c>
      <c r="G36" s="46" t="s">
        <v>150</v>
      </c>
    </row>
    <row r="37" spans="1:7" ht="15">
      <c r="A37" s="47"/>
      <c r="B37" s="48" t="s">
        <v>151</v>
      </c>
      <c r="C37" s="49"/>
      <c r="D37" s="50" t="s">
        <v>74</v>
      </c>
      <c r="E37" s="51" t="s">
        <v>150</v>
      </c>
      <c r="F37" s="51" t="s">
        <v>69</v>
      </c>
      <c r="G37" s="51" t="s">
        <v>150</v>
      </c>
    </row>
    <row r="38" spans="1:7" ht="22.5">
      <c r="A38" s="52"/>
      <c r="B38" s="52"/>
      <c r="C38" s="48" t="s">
        <v>152</v>
      </c>
      <c r="D38" s="50" t="s">
        <v>153</v>
      </c>
      <c r="E38" s="51" t="s">
        <v>154</v>
      </c>
      <c r="F38" s="51" t="s">
        <v>155</v>
      </c>
      <c r="G38" s="51" t="s">
        <v>156</v>
      </c>
    </row>
    <row r="39" spans="1:7" ht="12.75">
      <c r="A39" s="52"/>
      <c r="B39" s="52"/>
      <c r="C39" s="48" t="s">
        <v>157</v>
      </c>
      <c r="D39" s="50" t="s">
        <v>158</v>
      </c>
      <c r="E39" s="51" t="s">
        <v>159</v>
      </c>
      <c r="F39" s="51" t="s">
        <v>160</v>
      </c>
      <c r="G39" s="51" t="s">
        <v>161</v>
      </c>
    </row>
    <row r="40" spans="1:7" ht="12.75">
      <c r="A40" s="52"/>
      <c r="B40" s="52"/>
      <c r="C40" s="48" t="s">
        <v>19</v>
      </c>
      <c r="D40" s="50" t="s">
        <v>20</v>
      </c>
      <c r="E40" s="51" t="s">
        <v>162</v>
      </c>
      <c r="F40" s="51" t="s">
        <v>155</v>
      </c>
      <c r="G40" s="51" t="s">
        <v>163</v>
      </c>
    </row>
    <row r="41" spans="1:7" ht="30" customHeight="1">
      <c r="A41" s="101" t="s">
        <v>48</v>
      </c>
      <c r="B41" s="101"/>
      <c r="C41" s="101"/>
      <c r="D41" s="101"/>
      <c r="E41" s="54" t="s">
        <v>164</v>
      </c>
      <c r="F41" s="54" t="s">
        <v>78</v>
      </c>
      <c r="G41" s="54" t="s">
        <v>165</v>
      </c>
    </row>
    <row r="43" spans="1:7" ht="12.75">
      <c r="A43" s="73" t="s">
        <v>174</v>
      </c>
      <c r="B43" s="102" t="s">
        <v>175</v>
      </c>
      <c r="C43" s="102"/>
      <c r="D43" s="102"/>
      <c r="E43" s="65">
        <f>E45+E48+E49+E51+E50</f>
        <v>18246178</v>
      </c>
      <c r="F43" s="65">
        <f>F45+F48+F49+F51+F50</f>
        <v>18222</v>
      </c>
      <c r="G43" s="65">
        <f>G45+G48+G49+G51+G50</f>
        <v>18264400</v>
      </c>
    </row>
    <row r="44" spans="1:7" ht="12.75">
      <c r="A44" s="73"/>
      <c r="B44" s="99" t="s">
        <v>176</v>
      </c>
      <c r="C44" s="100"/>
      <c r="D44" s="85"/>
      <c r="E44" s="59"/>
      <c r="F44" s="68"/>
      <c r="G44" s="68"/>
    </row>
    <row r="45" spans="1:7" ht="12.75">
      <c r="A45" s="73"/>
      <c r="B45" s="58" t="s">
        <v>177</v>
      </c>
      <c r="C45" s="96" t="s">
        <v>178</v>
      </c>
      <c r="D45" s="96"/>
      <c r="E45" s="65">
        <f>E46+E47</f>
        <v>11727907</v>
      </c>
      <c r="F45" s="65">
        <f>F46+F47</f>
        <v>-3438</v>
      </c>
      <c r="G45" s="65">
        <f>G46+G47</f>
        <v>11724469</v>
      </c>
    </row>
    <row r="46" spans="1:7" ht="12.75">
      <c r="A46" s="73"/>
      <c r="B46" s="58"/>
      <c r="C46" s="96" t="s">
        <v>179</v>
      </c>
      <c r="D46" s="96"/>
      <c r="E46" s="65">
        <v>7708702</v>
      </c>
      <c r="F46" s="69">
        <v>514</v>
      </c>
      <c r="G46" s="69">
        <f>E46+F46</f>
        <v>7709216</v>
      </c>
    </row>
    <row r="47" spans="1:7" ht="13.5" customHeight="1">
      <c r="A47" s="73"/>
      <c r="B47" s="58"/>
      <c r="C47" s="96" t="s">
        <v>180</v>
      </c>
      <c r="D47" s="96"/>
      <c r="E47" s="65">
        <v>4019205</v>
      </c>
      <c r="F47" s="69">
        <v>-3952</v>
      </c>
      <c r="G47" s="69">
        <f aca="true" t="shared" si="0" ref="G47:G55">E47+F47</f>
        <v>4015253</v>
      </c>
    </row>
    <row r="48" spans="1:7" ht="12.75">
      <c r="A48" s="73"/>
      <c r="B48" s="58" t="s">
        <v>181</v>
      </c>
      <c r="C48" s="82" t="s">
        <v>182</v>
      </c>
      <c r="D48" s="83"/>
      <c r="E48" s="65">
        <v>4228200</v>
      </c>
      <c r="F48" s="69"/>
      <c r="G48" s="69">
        <f t="shared" si="0"/>
        <v>4228200</v>
      </c>
    </row>
    <row r="49" spans="1:7" ht="12.75">
      <c r="A49" s="58"/>
      <c r="B49" s="58" t="s">
        <v>183</v>
      </c>
      <c r="C49" s="96" t="s">
        <v>184</v>
      </c>
      <c r="D49" s="96"/>
      <c r="E49" s="65">
        <v>1835071</v>
      </c>
      <c r="F49" s="69">
        <v>21660</v>
      </c>
      <c r="G49" s="69">
        <f t="shared" si="0"/>
        <v>1856731</v>
      </c>
    </row>
    <row r="50" spans="1:7" ht="24.75" customHeight="1">
      <c r="A50" s="58"/>
      <c r="B50" s="58" t="s">
        <v>185</v>
      </c>
      <c r="C50" s="82" t="s">
        <v>186</v>
      </c>
      <c r="D50" s="85"/>
      <c r="E50" s="65">
        <v>0</v>
      </c>
      <c r="F50" s="69"/>
      <c r="G50" s="70">
        <f t="shared" si="0"/>
        <v>0</v>
      </c>
    </row>
    <row r="51" spans="1:7" ht="12.75">
      <c r="A51" s="58"/>
      <c r="B51" s="58" t="s">
        <v>187</v>
      </c>
      <c r="C51" s="96" t="s">
        <v>188</v>
      </c>
      <c r="D51" s="96"/>
      <c r="E51" s="65">
        <v>455000</v>
      </c>
      <c r="F51" s="69"/>
      <c r="G51" s="69">
        <f t="shared" si="0"/>
        <v>455000</v>
      </c>
    </row>
    <row r="52" spans="1:7" ht="12.75">
      <c r="A52" s="97"/>
      <c r="B52" s="98"/>
      <c r="C52" s="98"/>
      <c r="D52" s="98"/>
      <c r="E52" s="98"/>
      <c r="F52" s="69"/>
      <c r="G52" s="69"/>
    </row>
    <row r="53" spans="1:7" ht="12.75">
      <c r="A53" s="73" t="s">
        <v>189</v>
      </c>
      <c r="B53" s="99" t="s">
        <v>190</v>
      </c>
      <c r="C53" s="100"/>
      <c r="D53" s="85"/>
      <c r="E53" s="65">
        <v>1204570</v>
      </c>
      <c r="F53" s="69">
        <v>5000</v>
      </c>
      <c r="G53" s="69">
        <f t="shared" si="0"/>
        <v>1209570</v>
      </c>
    </row>
    <row r="54" spans="1:7" ht="12.75">
      <c r="A54" s="58"/>
      <c r="B54" s="82" t="s">
        <v>191</v>
      </c>
      <c r="C54" s="89"/>
      <c r="D54" s="83"/>
      <c r="E54" s="59"/>
      <c r="F54" s="69"/>
      <c r="G54" s="69"/>
    </row>
    <row r="55" spans="1:7" ht="25.5" customHeight="1">
      <c r="A55" s="58"/>
      <c r="B55" s="58"/>
      <c r="C55" s="82" t="s">
        <v>192</v>
      </c>
      <c r="D55" s="85"/>
      <c r="E55" s="65">
        <v>30100</v>
      </c>
      <c r="F55" s="69"/>
      <c r="G55" s="70">
        <f t="shared" si="0"/>
        <v>30100</v>
      </c>
    </row>
    <row r="56" spans="1:7" ht="12.75">
      <c r="A56" s="90"/>
      <c r="B56" s="91"/>
      <c r="C56" s="91"/>
      <c r="D56" s="91"/>
      <c r="E56" s="91"/>
      <c r="F56" s="68"/>
      <c r="G56" s="68"/>
    </row>
    <row r="57" spans="1:7" ht="12.75">
      <c r="A57" s="58" t="s">
        <v>212</v>
      </c>
      <c r="B57" s="59" t="s">
        <v>193</v>
      </c>
      <c r="C57" s="60"/>
      <c r="D57" s="60"/>
      <c r="E57" s="60"/>
      <c r="F57" s="68"/>
      <c r="G57" s="68"/>
    </row>
    <row r="58" spans="1:7" ht="22.5">
      <c r="A58" s="58"/>
      <c r="B58" s="61" t="s">
        <v>211</v>
      </c>
      <c r="C58" s="92" t="s">
        <v>194</v>
      </c>
      <c r="D58" s="93"/>
      <c r="E58" s="66" t="s">
        <v>63</v>
      </c>
      <c r="F58" s="72" t="s">
        <v>210</v>
      </c>
      <c r="G58" s="72" t="s">
        <v>51</v>
      </c>
    </row>
    <row r="59" spans="1:7" ht="15">
      <c r="A59" s="58"/>
      <c r="B59" s="62" t="s">
        <v>195</v>
      </c>
      <c r="C59" s="94" t="s">
        <v>196</v>
      </c>
      <c r="D59" s="95"/>
      <c r="E59" s="65">
        <v>951873</v>
      </c>
      <c r="F59" s="71"/>
      <c r="G59" s="70">
        <f>E59+F59</f>
        <v>951873</v>
      </c>
    </row>
    <row r="60" spans="1:7" ht="12.75">
      <c r="A60" s="58"/>
      <c r="B60" s="63">
        <v>60016</v>
      </c>
      <c r="C60" s="82" t="s">
        <v>197</v>
      </c>
      <c r="D60" s="83"/>
      <c r="E60" s="65">
        <v>14588</v>
      </c>
      <c r="F60" s="71"/>
      <c r="G60" s="70">
        <f aca="true" t="shared" si="1" ref="G60:G71">E60+F60</f>
        <v>14588</v>
      </c>
    </row>
    <row r="61" spans="1:7" ht="15">
      <c r="A61" s="58"/>
      <c r="B61" s="63">
        <v>60016</v>
      </c>
      <c r="C61" s="82" t="s">
        <v>198</v>
      </c>
      <c r="D61" s="87"/>
      <c r="E61" s="65">
        <v>9728</v>
      </c>
      <c r="F61" s="71"/>
      <c r="G61" s="70">
        <f t="shared" si="1"/>
        <v>9728</v>
      </c>
    </row>
    <row r="62" spans="1:7" ht="24.75" customHeight="1">
      <c r="A62" s="58"/>
      <c r="B62" s="63">
        <v>70005</v>
      </c>
      <c r="C62" s="82" t="s">
        <v>199</v>
      </c>
      <c r="D62" s="83"/>
      <c r="E62" s="65">
        <v>60000</v>
      </c>
      <c r="F62" s="71"/>
      <c r="G62" s="70">
        <f t="shared" si="1"/>
        <v>60000</v>
      </c>
    </row>
    <row r="63" spans="1:7" ht="12.75">
      <c r="A63" s="58"/>
      <c r="B63" s="63">
        <v>75023</v>
      </c>
      <c r="C63" s="82" t="s">
        <v>200</v>
      </c>
      <c r="D63" s="83"/>
      <c r="E63" s="65">
        <v>21100</v>
      </c>
      <c r="F63" s="71"/>
      <c r="G63" s="70">
        <f t="shared" si="1"/>
        <v>21100</v>
      </c>
    </row>
    <row r="64" spans="1:7" ht="24" customHeight="1">
      <c r="A64" s="58"/>
      <c r="B64" s="63">
        <v>75095</v>
      </c>
      <c r="C64" s="82" t="s">
        <v>201</v>
      </c>
      <c r="D64" s="88"/>
      <c r="E64" s="65">
        <v>4500</v>
      </c>
      <c r="F64" s="71"/>
      <c r="G64" s="70">
        <f t="shared" si="1"/>
        <v>4500</v>
      </c>
    </row>
    <row r="65" spans="1:7" ht="32.25" customHeight="1">
      <c r="A65" s="58"/>
      <c r="B65" s="63">
        <v>75412</v>
      </c>
      <c r="C65" s="82" t="s">
        <v>209</v>
      </c>
      <c r="D65" s="83"/>
      <c r="E65" s="65">
        <v>12000</v>
      </c>
      <c r="F65" s="70">
        <v>5000</v>
      </c>
      <c r="G65" s="70">
        <f t="shared" si="1"/>
        <v>17000</v>
      </c>
    </row>
    <row r="66" spans="1:7" ht="26.25" customHeight="1">
      <c r="A66" s="58"/>
      <c r="B66" s="63">
        <v>75412</v>
      </c>
      <c r="C66" s="82" t="s">
        <v>202</v>
      </c>
      <c r="D66" s="83"/>
      <c r="E66" s="65">
        <v>5000</v>
      </c>
      <c r="F66" s="71"/>
      <c r="G66" s="70">
        <f t="shared" si="1"/>
        <v>5000</v>
      </c>
    </row>
    <row r="67" spans="1:7" ht="12.75">
      <c r="A67" s="58"/>
      <c r="B67" s="63">
        <v>90013</v>
      </c>
      <c r="C67" s="82" t="s">
        <v>203</v>
      </c>
      <c r="D67" s="83"/>
      <c r="E67" s="65">
        <v>64676</v>
      </c>
      <c r="F67" s="71"/>
      <c r="G67" s="70">
        <f t="shared" si="1"/>
        <v>64676</v>
      </c>
    </row>
    <row r="68" spans="1:7" ht="27.75" customHeight="1">
      <c r="A68" s="58"/>
      <c r="B68" s="63">
        <v>92695</v>
      </c>
      <c r="C68" s="82" t="s">
        <v>204</v>
      </c>
      <c r="D68" s="86"/>
      <c r="E68" s="65">
        <v>10330</v>
      </c>
      <c r="F68" s="71"/>
      <c r="G68" s="70">
        <f t="shared" si="1"/>
        <v>10330</v>
      </c>
    </row>
    <row r="69" spans="1:7" ht="41.25" customHeight="1">
      <c r="A69" s="58"/>
      <c r="B69" s="63">
        <v>92695</v>
      </c>
      <c r="C69" s="82" t="s">
        <v>205</v>
      </c>
      <c r="D69" s="87"/>
      <c r="E69" s="65">
        <v>30100</v>
      </c>
      <c r="F69" s="71"/>
      <c r="G69" s="70">
        <f t="shared" si="1"/>
        <v>30100</v>
      </c>
    </row>
    <row r="70" spans="1:7" ht="26.25" customHeight="1">
      <c r="A70" s="58"/>
      <c r="B70" s="63">
        <v>92695</v>
      </c>
      <c r="C70" s="82" t="s">
        <v>206</v>
      </c>
      <c r="D70" s="83"/>
      <c r="E70" s="65">
        <v>10470</v>
      </c>
      <c r="F70" s="71"/>
      <c r="G70" s="70">
        <f t="shared" si="1"/>
        <v>10470</v>
      </c>
    </row>
    <row r="71" spans="1:7" ht="12.75">
      <c r="A71" s="58"/>
      <c r="B71" s="63">
        <v>92695</v>
      </c>
      <c r="C71" s="82" t="s">
        <v>207</v>
      </c>
      <c r="D71" s="83"/>
      <c r="E71" s="65">
        <v>10205</v>
      </c>
      <c r="F71" s="71"/>
      <c r="G71" s="70">
        <f t="shared" si="1"/>
        <v>10205</v>
      </c>
    </row>
    <row r="72" spans="1:7" ht="12.75">
      <c r="A72" s="64"/>
      <c r="B72" s="84" t="s">
        <v>208</v>
      </c>
      <c r="C72" s="84"/>
      <c r="D72" s="85"/>
      <c r="E72" s="67">
        <f>SUM(E59:E71)</f>
        <v>1204570</v>
      </c>
      <c r="F72" s="67">
        <f>SUM(F59:F71)</f>
        <v>5000</v>
      </c>
      <c r="G72" s="67">
        <f>SUM(G59:G71)</f>
        <v>1209570</v>
      </c>
    </row>
    <row r="76" spans="5:7" ht="15">
      <c r="E76" s="74" t="s">
        <v>60</v>
      </c>
      <c r="F76" s="75"/>
      <c r="G76" s="75"/>
    </row>
    <row r="77" spans="5:7" ht="15">
      <c r="E77"/>
      <c r="F77" s="55"/>
      <c r="G77" s="41"/>
    </row>
    <row r="78" spans="5:7" ht="15">
      <c r="E78" s="76" t="s">
        <v>61</v>
      </c>
      <c r="F78" s="77"/>
      <c r="G78" s="77"/>
    </row>
  </sheetData>
  <sheetProtection/>
  <mergeCells count="34">
    <mergeCell ref="A41:D41"/>
    <mergeCell ref="A6:G6"/>
    <mergeCell ref="A7:G7"/>
    <mergeCell ref="E76:G76"/>
    <mergeCell ref="E78:G78"/>
    <mergeCell ref="B43:D43"/>
    <mergeCell ref="B44:D44"/>
    <mergeCell ref="C45:D45"/>
    <mergeCell ref="C46:D46"/>
    <mergeCell ref="C47:D47"/>
    <mergeCell ref="C48:D48"/>
    <mergeCell ref="C49:D49"/>
    <mergeCell ref="C50:D50"/>
    <mergeCell ref="C51:D51"/>
    <mergeCell ref="A52:E52"/>
    <mergeCell ref="B53:D53"/>
    <mergeCell ref="B54:D54"/>
    <mergeCell ref="C55:D55"/>
    <mergeCell ref="A56:E56"/>
    <mergeCell ref="C58:D58"/>
    <mergeCell ref="C59:D59"/>
    <mergeCell ref="C60:D60"/>
    <mergeCell ref="C61:D61"/>
    <mergeCell ref="C62:D62"/>
    <mergeCell ref="C63:D63"/>
    <mergeCell ref="C64:D64"/>
    <mergeCell ref="C70:D70"/>
    <mergeCell ref="C71:D71"/>
    <mergeCell ref="B72:D72"/>
    <mergeCell ref="C65:D65"/>
    <mergeCell ref="C66:D66"/>
    <mergeCell ref="C67:D67"/>
    <mergeCell ref="C68:D68"/>
    <mergeCell ref="C69:D69"/>
  </mergeCells>
  <printOptions/>
  <pageMargins left="0.7" right="0.47" top="0.75" bottom="0.4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D53" sqref="D53"/>
    </sheetView>
  </sheetViews>
  <sheetFormatPr defaultColWidth="5.00390625" defaultRowHeight="15"/>
  <cols>
    <col min="1" max="1" width="5.140625" style="0" bestFit="1" customWidth="1"/>
    <col min="2" max="2" width="5.28125" style="0" bestFit="1" customWidth="1"/>
    <col min="3" max="3" width="5.00390625" style="0" customWidth="1"/>
    <col min="4" max="4" width="50.7109375" style="0" customWidth="1"/>
    <col min="5" max="5" width="10.57421875" style="0" customWidth="1"/>
    <col min="6" max="6" width="9.00390625" style="0" customWidth="1"/>
    <col min="7" max="7" width="12.421875" style="0" customWidth="1"/>
    <col min="8" max="8" width="11.28125" style="2" customWidth="1"/>
    <col min="9" max="9" width="9.140625" style="0" customWidth="1"/>
    <col min="10" max="10" width="11.421875" style="0" customWidth="1"/>
    <col min="11" max="20" width="5.00390625" style="0" customWidth="1"/>
    <col min="21" max="21" width="21.7109375" style="0" customWidth="1"/>
    <col min="22" max="27" width="5.00390625" style="0" hidden="1" customWidth="1"/>
  </cols>
  <sheetData>
    <row r="1" spans="5:7" ht="15">
      <c r="E1" s="1"/>
      <c r="F1" s="1"/>
      <c r="G1" s="1" t="s">
        <v>56</v>
      </c>
    </row>
    <row r="2" spans="5:7" ht="15">
      <c r="E2" s="1"/>
      <c r="F2" s="1"/>
      <c r="G2" s="1" t="s">
        <v>57</v>
      </c>
    </row>
    <row r="3" spans="5:7" ht="15">
      <c r="E3" s="1"/>
      <c r="F3" s="1"/>
      <c r="G3" s="1" t="s">
        <v>58</v>
      </c>
    </row>
    <row r="4" spans="5:7" ht="15">
      <c r="E4" s="1"/>
      <c r="F4" s="1"/>
      <c r="G4" s="1" t="s">
        <v>59</v>
      </c>
    </row>
    <row r="5" ht="24.75" customHeight="1"/>
    <row r="6" spans="1:10" ht="36" customHeight="1">
      <c r="A6" s="104" t="s">
        <v>49</v>
      </c>
      <c r="B6" s="104"/>
      <c r="C6" s="104"/>
      <c r="D6" s="104"/>
      <c r="E6" s="104"/>
      <c r="F6" s="104"/>
      <c r="G6" s="104"/>
      <c r="H6" s="104"/>
      <c r="I6" s="104"/>
      <c r="J6" s="105"/>
    </row>
    <row r="7" spans="1:10" s="5" customFormat="1" ht="16.5" customHeight="1">
      <c r="A7" s="80" t="s">
        <v>173</v>
      </c>
      <c r="B7" s="81"/>
      <c r="C7" s="81"/>
      <c r="D7" s="81"/>
      <c r="E7" s="81"/>
      <c r="F7" s="81"/>
      <c r="G7" s="81"/>
      <c r="H7" s="77"/>
      <c r="I7" s="77"/>
      <c r="J7" s="77"/>
    </row>
    <row r="8" spans="1:9" ht="22.5" customHeight="1">
      <c r="A8" s="3"/>
      <c r="B8" s="3"/>
      <c r="C8" s="3"/>
      <c r="D8" s="3"/>
      <c r="E8" s="3"/>
      <c r="F8" s="3"/>
      <c r="G8" s="3"/>
      <c r="H8" s="4"/>
      <c r="I8" s="3"/>
    </row>
    <row r="9" spans="1:10" ht="23.25">
      <c r="A9" s="6" t="s">
        <v>0</v>
      </c>
      <c r="B9" s="6" t="s">
        <v>1</v>
      </c>
      <c r="C9" s="6" t="s">
        <v>2</v>
      </c>
      <c r="D9" s="7" t="s">
        <v>3</v>
      </c>
      <c r="E9" s="8" t="s">
        <v>4</v>
      </c>
      <c r="F9" s="8" t="s">
        <v>50</v>
      </c>
      <c r="G9" s="32" t="s">
        <v>51</v>
      </c>
      <c r="H9" s="36" t="s">
        <v>5</v>
      </c>
      <c r="I9" s="8" t="s">
        <v>50</v>
      </c>
      <c r="J9" s="8" t="s">
        <v>51</v>
      </c>
    </row>
    <row r="10" spans="1:10" ht="15" hidden="1">
      <c r="A10" s="9" t="s">
        <v>6</v>
      </c>
      <c r="B10" s="9"/>
      <c r="C10" s="9"/>
      <c r="D10" s="10" t="s">
        <v>7</v>
      </c>
      <c r="E10" s="11" t="str">
        <f>E11</f>
        <v>44 600,00</v>
      </c>
      <c r="F10" s="11">
        <f>F11</f>
        <v>0</v>
      </c>
      <c r="G10" s="33" t="str">
        <f>G11</f>
        <v>44 600,00</v>
      </c>
      <c r="H10" s="37" t="s">
        <v>8</v>
      </c>
      <c r="I10" s="25"/>
      <c r="J10" s="30">
        <f>J11</f>
        <v>44600</v>
      </c>
    </row>
    <row r="11" spans="1:10" ht="15" hidden="1">
      <c r="A11" s="12"/>
      <c r="B11" s="13" t="s">
        <v>9</v>
      </c>
      <c r="C11" s="14"/>
      <c r="D11" s="15" t="s">
        <v>10</v>
      </c>
      <c r="E11" s="16" t="str">
        <f>E12</f>
        <v>44 600,00</v>
      </c>
      <c r="F11" s="16"/>
      <c r="G11" s="34" t="str">
        <f>E11</f>
        <v>44 600,00</v>
      </c>
      <c r="H11" s="38">
        <f>SUM(H12:H18)</f>
        <v>44600</v>
      </c>
      <c r="I11" s="25"/>
      <c r="J11" s="30">
        <f>SUM(J13:J18)</f>
        <v>44600</v>
      </c>
    </row>
    <row r="12" spans="1:10" ht="33.75" hidden="1">
      <c r="A12" s="12"/>
      <c r="B12" s="17"/>
      <c r="C12" s="18" t="s">
        <v>11</v>
      </c>
      <c r="D12" s="19" t="s">
        <v>12</v>
      </c>
      <c r="E12" s="20" t="s">
        <v>8</v>
      </c>
      <c r="F12" s="20"/>
      <c r="G12" s="35" t="str">
        <f>E12</f>
        <v>44 600,00</v>
      </c>
      <c r="H12" s="38"/>
      <c r="I12" s="25"/>
      <c r="J12" s="30"/>
    </row>
    <row r="13" spans="1:10" ht="15" hidden="1">
      <c r="A13" s="17"/>
      <c r="B13" s="17"/>
      <c r="C13" s="13" t="s">
        <v>13</v>
      </c>
      <c r="D13" s="15" t="s">
        <v>14</v>
      </c>
      <c r="E13" s="16"/>
      <c r="F13" s="16"/>
      <c r="G13" s="34"/>
      <c r="H13" s="39">
        <v>25560</v>
      </c>
      <c r="I13" s="25"/>
      <c r="J13" s="30">
        <f>H13+I13</f>
        <v>25560</v>
      </c>
    </row>
    <row r="14" spans="1:10" ht="15" hidden="1">
      <c r="A14" s="17"/>
      <c r="B14" s="17"/>
      <c r="C14" s="13" t="s">
        <v>15</v>
      </c>
      <c r="D14" s="15" t="s">
        <v>16</v>
      </c>
      <c r="E14" s="16"/>
      <c r="F14" s="16"/>
      <c r="G14" s="34"/>
      <c r="H14" s="39">
        <v>4327</v>
      </c>
      <c r="I14" s="25"/>
      <c r="J14" s="30">
        <f>H14+I14</f>
        <v>4327</v>
      </c>
    </row>
    <row r="15" spans="1:10" ht="15" hidden="1">
      <c r="A15" s="17"/>
      <c r="B15" s="17"/>
      <c r="C15" s="13" t="s">
        <v>17</v>
      </c>
      <c r="D15" s="15" t="s">
        <v>18</v>
      </c>
      <c r="E15" s="16"/>
      <c r="F15" s="16"/>
      <c r="G15" s="34"/>
      <c r="H15" s="39">
        <v>626</v>
      </c>
      <c r="I15" s="25"/>
      <c r="J15" s="30">
        <f>H15+I15</f>
        <v>626</v>
      </c>
    </row>
    <row r="16" spans="1:10" ht="15" hidden="1">
      <c r="A16" s="17"/>
      <c r="B16" s="17"/>
      <c r="C16" s="13" t="s">
        <v>19</v>
      </c>
      <c r="D16" s="15" t="s">
        <v>20</v>
      </c>
      <c r="E16" s="16"/>
      <c r="F16" s="16"/>
      <c r="G16" s="34"/>
      <c r="H16" s="39">
        <v>800</v>
      </c>
      <c r="I16" s="25"/>
      <c r="J16" s="30">
        <f>H16+I16</f>
        <v>800</v>
      </c>
    </row>
    <row r="17" spans="1:10" ht="15" hidden="1">
      <c r="A17" s="17"/>
      <c r="B17" s="17"/>
      <c r="C17" s="13" t="s">
        <v>21</v>
      </c>
      <c r="D17" s="15" t="s">
        <v>22</v>
      </c>
      <c r="E17" s="16"/>
      <c r="F17" s="16"/>
      <c r="G17" s="34"/>
      <c r="H17" s="39">
        <v>12505</v>
      </c>
      <c r="I17" s="25"/>
      <c r="J17" s="30">
        <f>H17+I17</f>
        <v>12505</v>
      </c>
    </row>
    <row r="18" spans="1:10" ht="15" hidden="1">
      <c r="A18" s="17"/>
      <c r="B18" s="17"/>
      <c r="C18" s="13" t="s">
        <v>23</v>
      </c>
      <c r="D18" s="15" t="s">
        <v>24</v>
      </c>
      <c r="E18" s="16"/>
      <c r="F18" s="16"/>
      <c r="G18" s="34"/>
      <c r="H18" s="39">
        <v>782</v>
      </c>
      <c r="I18" s="25"/>
      <c r="J18" s="30">
        <f>H18+I18</f>
        <v>782</v>
      </c>
    </row>
    <row r="19" spans="1:10" ht="22.5">
      <c r="A19" s="9" t="s">
        <v>25</v>
      </c>
      <c r="B19" s="9"/>
      <c r="C19" s="9"/>
      <c r="D19" s="10" t="s">
        <v>26</v>
      </c>
      <c r="E19" s="11">
        <f>E20</f>
        <v>1008</v>
      </c>
      <c r="F19" s="11">
        <f>F20+F24</f>
        <v>4322</v>
      </c>
      <c r="G19" s="33">
        <f>E19+F19</f>
        <v>5330</v>
      </c>
      <c r="H19" s="37">
        <f>H20</f>
        <v>1008</v>
      </c>
      <c r="I19" s="29">
        <f>I20+I24</f>
        <v>4322</v>
      </c>
      <c r="J19" s="29">
        <f>J20+J24</f>
        <v>5330</v>
      </c>
    </row>
    <row r="20" spans="1:10" ht="22.5" hidden="1">
      <c r="A20" s="12"/>
      <c r="B20" s="13" t="s">
        <v>27</v>
      </c>
      <c r="C20" s="14"/>
      <c r="D20" s="15" t="s">
        <v>28</v>
      </c>
      <c r="E20" s="16">
        <f>E21</f>
        <v>1008</v>
      </c>
      <c r="F20" s="16"/>
      <c r="G20" s="34">
        <f>E20+F20</f>
        <v>1008</v>
      </c>
      <c r="H20" s="38">
        <f>H22+H23</f>
        <v>1008</v>
      </c>
      <c r="I20" s="25"/>
      <c r="J20" s="30">
        <f>J22+J23</f>
        <v>1008</v>
      </c>
    </row>
    <row r="21" spans="1:10" ht="33.75" hidden="1">
      <c r="A21" s="12"/>
      <c r="B21" s="17"/>
      <c r="C21" s="18" t="s">
        <v>11</v>
      </c>
      <c r="D21" s="19" t="s">
        <v>12</v>
      </c>
      <c r="E21" s="16">
        <v>1008</v>
      </c>
      <c r="F21" s="16"/>
      <c r="G21" s="34">
        <f>E21+F21</f>
        <v>1008</v>
      </c>
      <c r="H21" s="38"/>
      <c r="I21" s="25"/>
      <c r="J21" s="31"/>
    </row>
    <row r="22" spans="1:10" ht="15" hidden="1">
      <c r="A22" s="17"/>
      <c r="B22" s="17"/>
      <c r="C22" s="13" t="s">
        <v>19</v>
      </c>
      <c r="D22" s="15" t="s">
        <v>20</v>
      </c>
      <c r="E22" s="16"/>
      <c r="F22" s="16"/>
      <c r="G22" s="34"/>
      <c r="H22" s="38" t="s">
        <v>29</v>
      </c>
      <c r="I22" s="25"/>
      <c r="J22" s="30">
        <f>H22+I22</f>
        <v>50</v>
      </c>
    </row>
    <row r="23" spans="1:10" ht="15" hidden="1">
      <c r="A23" s="17"/>
      <c r="B23" s="17"/>
      <c r="C23" s="13" t="s">
        <v>21</v>
      </c>
      <c r="D23" s="15" t="s">
        <v>22</v>
      </c>
      <c r="E23" s="16"/>
      <c r="F23" s="16"/>
      <c r="G23" s="34"/>
      <c r="H23" s="38">
        <v>958</v>
      </c>
      <c r="I23" s="25"/>
      <c r="J23" s="30">
        <f>H23+I23</f>
        <v>958</v>
      </c>
    </row>
    <row r="24" spans="1:10" ht="33.75">
      <c r="A24" s="17"/>
      <c r="B24" s="13" t="s">
        <v>52</v>
      </c>
      <c r="C24" s="13"/>
      <c r="D24" s="23" t="s">
        <v>54</v>
      </c>
      <c r="E24" s="16"/>
      <c r="F24" s="16">
        <f>F25</f>
        <v>4322</v>
      </c>
      <c r="G24" s="34">
        <f>F24</f>
        <v>4322</v>
      </c>
      <c r="H24" s="38"/>
      <c r="I24" s="27">
        <f>SUM(I26:I31)</f>
        <v>4322</v>
      </c>
      <c r="J24" s="27">
        <f>SUM(J26:J31)</f>
        <v>4322</v>
      </c>
    </row>
    <row r="25" spans="1:10" ht="33.75">
      <c r="A25" s="17"/>
      <c r="B25" s="17"/>
      <c r="C25" s="13" t="s">
        <v>11</v>
      </c>
      <c r="D25" s="15" t="s">
        <v>12</v>
      </c>
      <c r="E25" s="16"/>
      <c r="F25" s="16">
        <v>4322</v>
      </c>
      <c r="G25" s="34">
        <f>F25</f>
        <v>4322</v>
      </c>
      <c r="H25" s="38"/>
      <c r="I25" s="27"/>
      <c r="J25" s="28"/>
    </row>
    <row r="26" spans="1:10" ht="15">
      <c r="A26" s="17"/>
      <c r="B26" s="17"/>
      <c r="C26" s="13" t="s">
        <v>53</v>
      </c>
      <c r="D26" s="24" t="s">
        <v>55</v>
      </c>
      <c r="E26" s="16"/>
      <c r="F26" s="16"/>
      <c r="G26" s="34"/>
      <c r="H26" s="38"/>
      <c r="I26" s="27">
        <v>2460</v>
      </c>
      <c r="J26" s="28">
        <f>I26</f>
        <v>2460</v>
      </c>
    </row>
    <row r="27" spans="1:10" ht="15">
      <c r="A27" s="17"/>
      <c r="B27" s="17"/>
      <c r="C27" s="13" t="s">
        <v>15</v>
      </c>
      <c r="D27" s="15" t="s">
        <v>16</v>
      </c>
      <c r="E27" s="16"/>
      <c r="F27" s="16"/>
      <c r="G27" s="34"/>
      <c r="H27" s="38"/>
      <c r="I27" s="27">
        <v>429</v>
      </c>
      <c r="J27" s="28">
        <f>I27</f>
        <v>429</v>
      </c>
    </row>
    <row r="28" spans="1:10" ht="15">
      <c r="A28" s="17"/>
      <c r="B28" s="17"/>
      <c r="C28" s="13" t="s">
        <v>17</v>
      </c>
      <c r="D28" s="15" t="s">
        <v>18</v>
      </c>
      <c r="E28" s="16"/>
      <c r="F28" s="16"/>
      <c r="G28" s="34"/>
      <c r="H28" s="38"/>
      <c r="I28" s="27">
        <v>74</v>
      </c>
      <c r="J28" s="28">
        <f>I28</f>
        <v>74</v>
      </c>
    </row>
    <row r="29" spans="1:10" ht="15">
      <c r="A29" s="17"/>
      <c r="B29" s="17"/>
      <c r="C29" s="13" t="s">
        <v>19</v>
      </c>
      <c r="D29" s="15" t="s">
        <v>20</v>
      </c>
      <c r="E29" s="16"/>
      <c r="F29" s="16"/>
      <c r="G29" s="34"/>
      <c r="H29" s="38"/>
      <c r="I29" s="27">
        <v>11</v>
      </c>
      <c r="J29" s="28">
        <f>I29</f>
        <v>11</v>
      </c>
    </row>
    <row r="30" spans="1:10" ht="15">
      <c r="A30" s="17"/>
      <c r="B30" s="17"/>
      <c r="C30" s="13" t="s">
        <v>21</v>
      </c>
      <c r="D30" s="15" t="s">
        <v>22</v>
      </c>
      <c r="E30" s="16"/>
      <c r="F30" s="16"/>
      <c r="G30" s="34"/>
      <c r="H30" s="38"/>
      <c r="I30" s="27">
        <v>1164</v>
      </c>
      <c r="J30" s="28">
        <f>I30</f>
        <v>1164</v>
      </c>
    </row>
    <row r="31" spans="1:10" ht="15">
      <c r="A31" s="17"/>
      <c r="B31" s="17"/>
      <c r="C31" s="13"/>
      <c r="D31" s="15"/>
      <c r="E31" s="16"/>
      <c r="F31" s="16"/>
      <c r="G31" s="34"/>
      <c r="H31" s="38"/>
      <c r="I31" s="27">
        <v>184</v>
      </c>
      <c r="J31" s="28">
        <f>I31</f>
        <v>184</v>
      </c>
    </row>
    <row r="32" spans="1:10" ht="15" hidden="1">
      <c r="A32" s="9" t="s">
        <v>30</v>
      </c>
      <c r="B32" s="9"/>
      <c r="C32" s="9"/>
      <c r="D32" s="10" t="s">
        <v>31</v>
      </c>
      <c r="E32" s="11">
        <f>E33+E46</f>
        <v>1159246</v>
      </c>
      <c r="F32" s="11"/>
      <c r="G32" s="33">
        <f>E32</f>
        <v>1159246</v>
      </c>
      <c r="H32" s="37">
        <f>H33+H46</f>
        <v>1159246</v>
      </c>
      <c r="I32" s="11">
        <f>I33+I46</f>
        <v>0</v>
      </c>
      <c r="J32" s="11">
        <f>J33+J46</f>
        <v>1159246</v>
      </c>
    </row>
    <row r="33" spans="1:10" ht="33.75" hidden="1">
      <c r="A33" s="12"/>
      <c r="B33" s="13" t="s">
        <v>32</v>
      </c>
      <c r="C33" s="14"/>
      <c r="D33" s="15" t="s">
        <v>33</v>
      </c>
      <c r="E33" s="16">
        <f>E34</f>
        <v>1157400</v>
      </c>
      <c r="F33" s="16"/>
      <c r="G33" s="33">
        <f>E33</f>
        <v>1157400</v>
      </c>
      <c r="H33" s="38">
        <f>SUM(H35:H45)</f>
        <v>1157400</v>
      </c>
      <c r="I33" s="16">
        <f>SUM(I35:I45)</f>
        <v>0</v>
      </c>
      <c r="J33" s="16">
        <f>SUM(J35:J45)</f>
        <v>1157400</v>
      </c>
    </row>
    <row r="34" spans="1:10" ht="33.75" hidden="1">
      <c r="A34" s="12"/>
      <c r="B34" s="17"/>
      <c r="C34" s="18" t="s">
        <v>11</v>
      </c>
      <c r="D34" s="19" t="s">
        <v>12</v>
      </c>
      <c r="E34" s="16">
        <v>1157400</v>
      </c>
      <c r="F34" s="16"/>
      <c r="G34" s="33">
        <f>E34</f>
        <v>1157400</v>
      </c>
      <c r="H34" s="38"/>
      <c r="I34" s="25"/>
      <c r="J34" s="26"/>
    </row>
    <row r="35" spans="1:10" ht="15" hidden="1">
      <c r="A35" s="17"/>
      <c r="B35" s="17"/>
      <c r="C35" s="13" t="s">
        <v>34</v>
      </c>
      <c r="D35" s="15" t="s">
        <v>35</v>
      </c>
      <c r="E35" s="16"/>
      <c r="F35" s="16"/>
      <c r="G35" s="34"/>
      <c r="H35" s="38">
        <v>1082585</v>
      </c>
      <c r="I35" s="25"/>
      <c r="J35" s="30">
        <f>H35+I35</f>
        <v>1082585</v>
      </c>
    </row>
    <row r="36" spans="1:10" ht="15" hidden="1">
      <c r="A36" s="17"/>
      <c r="B36" s="17"/>
      <c r="C36" s="13" t="s">
        <v>13</v>
      </c>
      <c r="D36" s="15" t="s">
        <v>14</v>
      </c>
      <c r="E36" s="16"/>
      <c r="F36" s="16"/>
      <c r="G36" s="34"/>
      <c r="H36" s="38">
        <v>19525</v>
      </c>
      <c r="I36" s="25"/>
      <c r="J36" s="30">
        <f aca="true" t="shared" si="0" ref="J36:J45">H36+I36</f>
        <v>19525</v>
      </c>
    </row>
    <row r="37" spans="1:10" ht="15" hidden="1">
      <c r="A37" s="17"/>
      <c r="B37" s="17"/>
      <c r="C37" s="13" t="s">
        <v>15</v>
      </c>
      <c r="D37" s="15" t="s">
        <v>16</v>
      </c>
      <c r="E37" s="16"/>
      <c r="F37" s="16"/>
      <c r="G37" s="34"/>
      <c r="H37" s="38">
        <v>43300</v>
      </c>
      <c r="I37" s="25"/>
      <c r="J37" s="30">
        <f t="shared" si="0"/>
        <v>43300</v>
      </c>
    </row>
    <row r="38" spans="1:10" ht="15" hidden="1">
      <c r="A38" s="17"/>
      <c r="B38" s="17"/>
      <c r="C38" s="13" t="s">
        <v>17</v>
      </c>
      <c r="D38" s="15" t="s">
        <v>18</v>
      </c>
      <c r="E38" s="16"/>
      <c r="F38" s="16"/>
      <c r="G38" s="34"/>
      <c r="H38" s="38">
        <v>479</v>
      </c>
      <c r="I38" s="25"/>
      <c r="J38" s="30">
        <f t="shared" si="0"/>
        <v>479</v>
      </c>
    </row>
    <row r="39" spans="1:10" ht="15" hidden="1">
      <c r="A39" s="17"/>
      <c r="B39" s="17"/>
      <c r="C39" s="13" t="s">
        <v>19</v>
      </c>
      <c r="D39" s="15" t="s">
        <v>20</v>
      </c>
      <c r="E39" s="16"/>
      <c r="F39" s="16"/>
      <c r="G39" s="34"/>
      <c r="H39" s="38">
        <v>1700</v>
      </c>
      <c r="I39" s="25"/>
      <c r="J39" s="30">
        <f t="shared" si="0"/>
        <v>1700</v>
      </c>
    </row>
    <row r="40" spans="1:10" ht="15" hidden="1">
      <c r="A40" s="17"/>
      <c r="B40" s="17"/>
      <c r="C40" s="13" t="s">
        <v>36</v>
      </c>
      <c r="D40" s="15" t="s">
        <v>37</v>
      </c>
      <c r="E40" s="16"/>
      <c r="F40" s="16"/>
      <c r="G40" s="34"/>
      <c r="H40" s="38">
        <v>2450</v>
      </c>
      <c r="I40" s="25"/>
      <c r="J40" s="30">
        <f t="shared" si="0"/>
        <v>2450</v>
      </c>
    </row>
    <row r="41" spans="1:10" ht="15" hidden="1">
      <c r="A41" s="17"/>
      <c r="B41" s="17"/>
      <c r="C41" s="13" t="s">
        <v>21</v>
      </c>
      <c r="D41" s="15" t="s">
        <v>22</v>
      </c>
      <c r="E41" s="16"/>
      <c r="F41" s="16"/>
      <c r="G41" s="34"/>
      <c r="H41" s="38">
        <v>3500</v>
      </c>
      <c r="I41" s="25"/>
      <c r="J41" s="30">
        <f t="shared" si="0"/>
        <v>3500</v>
      </c>
    </row>
    <row r="42" spans="1:10" ht="22.5" hidden="1">
      <c r="A42" s="17"/>
      <c r="B42" s="17"/>
      <c r="C42" s="13" t="s">
        <v>38</v>
      </c>
      <c r="D42" s="15" t="s">
        <v>39</v>
      </c>
      <c r="E42" s="16"/>
      <c r="F42" s="16"/>
      <c r="G42" s="34"/>
      <c r="H42" s="38">
        <v>1530</v>
      </c>
      <c r="I42" s="25"/>
      <c r="J42" s="30">
        <f t="shared" si="0"/>
        <v>1530</v>
      </c>
    </row>
    <row r="43" spans="1:10" ht="15" hidden="1">
      <c r="A43" s="17"/>
      <c r="B43" s="17"/>
      <c r="C43" s="13" t="s">
        <v>23</v>
      </c>
      <c r="D43" s="15" t="s">
        <v>24</v>
      </c>
      <c r="E43" s="16"/>
      <c r="F43" s="16"/>
      <c r="G43" s="34"/>
      <c r="H43" s="38">
        <v>80</v>
      </c>
      <c r="I43" s="25"/>
      <c r="J43" s="30">
        <f t="shared" si="0"/>
        <v>80</v>
      </c>
    </row>
    <row r="44" spans="1:10" ht="15" hidden="1">
      <c r="A44" s="17"/>
      <c r="B44" s="17"/>
      <c r="C44" s="13" t="s">
        <v>40</v>
      </c>
      <c r="D44" s="15" t="s">
        <v>41</v>
      </c>
      <c r="E44" s="16"/>
      <c r="F44" s="16"/>
      <c r="G44" s="34"/>
      <c r="H44" s="38">
        <v>1094</v>
      </c>
      <c r="I44" s="25"/>
      <c r="J44" s="30">
        <f t="shared" si="0"/>
        <v>1094</v>
      </c>
    </row>
    <row r="45" spans="1:10" ht="22.5" hidden="1">
      <c r="A45" s="17"/>
      <c r="B45" s="17"/>
      <c r="C45" s="13" t="s">
        <v>42</v>
      </c>
      <c r="D45" s="15" t="s">
        <v>43</v>
      </c>
      <c r="E45" s="16"/>
      <c r="F45" s="16"/>
      <c r="G45" s="34"/>
      <c r="H45" s="38">
        <v>1157</v>
      </c>
      <c r="I45" s="25"/>
      <c r="J45" s="30">
        <f t="shared" si="0"/>
        <v>1157</v>
      </c>
    </row>
    <row r="46" spans="1:10" ht="45" hidden="1">
      <c r="A46" s="12"/>
      <c r="B46" s="13" t="s">
        <v>44</v>
      </c>
      <c r="C46" s="14"/>
      <c r="D46" s="15" t="s">
        <v>45</v>
      </c>
      <c r="E46" s="16">
        <f>E47</f>
        <v>1846</v>
      </c>
      <c r="F46" s="16"/>
      <c r="G46" s="34">
        <f>E46</f>
        <v>1846</v>
      </c>
      <c r="H46" s="38">
        <f>SUM(H48)</f>
        <v>1846</v>
      </c>
      <c r="I46" s="25"/>
      <c r="J46" s="30">
        <f>J48</f>
        <v>1846</v>
      </c>
    </row>
    <row r="47" spans="1:10" ht="33.75" hidden="1">
      <c r="A47" s="12"/>
      <c r="B47" s="17"/>
      <c r="C47" s="18" t="s">
        <v>11</v>
      </c>
      <c r="D47" s="19" t="s">
        <v>12</v>
      </c>
      <c r="E47" s="16">
        <v>1846</v>
      </c>
      <c r="F47" s="16"/>
      <c r="G47" s="34">
        <f>E47</f>
        <v>1846</v>
      </c>
      <c r="H47" s="38"/>
      <c r="I47" s="25"/>
      <c r="J47" s="31"/>
    </row>
    <row r="48" spans="1:10" ht="15" hidden="1">
      <c r="A48" s="17"/>
      <c r="B48" s="17"/>
      <c r="C48" s="13" t="s">
        <v>46</v>
      </c>
      <c r="D48" s="15" t="s">
        <v>47</v>
      </c>
      <c r="E48" s="16"/>
      <c r="F48" s="16"/>
      <c r="G48" s="34"/>
      <c r="H48" s="38">
        <v>1846</v>
      </c>
      <c r="I48" s="25"/>
      <c r="J48" s="30">
        <f>H48+I48</f>
        <v>1846</v>
      </c>
    </row>
    <row r="49" spans="1:10" ht="15">
      <c r="A49" s="103" t="s">
        <v>48</v>
      </c>
      <c r="B49" s="103"/>
      <c r="C49" s="103"/>
      <c r="D49" s="103"/>
      <c r="E49" s="11">
        <f>E32+E19+E10</f>
        <v>1204854</v>
      </c>
      <c r="F49" s="11">
        <f>F32+F19+F10</f>
        <v>4322</v>
      </c>
      <c r="G49" s="33">
        <f>E49+F49</f>
        <v>1209176</v>
      </c>
      <c r="H49" s="37">
        <f>H32+H19+H10</f>
        <v>1204854</v>
      </c>
      <c r="I49" s="11">
        <f>I32+I19+I10</f>
        <v>4322</v>
      </c>
      <c r="J49" s="11">
        <f>J32+J19+J10</f>
        <v>1209176</v>
      </c>
    </row>
    <row r="50" spans="1:9" ht="15">
      <c r="A50" s="21"/>
      <c r="B50" s="21"/>
      <c r="C50" s="21"/>
      <c r="D50" s="21"/>
      <c r="E50" s="21"/>
      <c r="F50" s="21"/>
      <c r="G50" s="21"/>
      <c r="H50" s="22"/>
      <c r="I50" s="5"/>
    </row>
    <row r="52" spans="7:9" ht="15">
      <c r="G52" s="74" t="s">
        <v>60</v>
      </c>
      <c r="H52" s="75"/>
      <c r="I52" s="75"/>
    </row>
    <row r="53" spans="8:9" ht="15">
      <c r="H53" s="40"/>
      <c r="I53" s="41"/>
    </row>
    <row r="54" spans="7:9" ht="15">
      <c r="G54" s="76" t="s">
        <v>61</v>
      </c>
      <c r="H54" s="77"/>
      <c r="I54" s="77"/>
    </row>
  </sheetData>
  <sheetProtection/>
  <mergeCells count="5">
    <mergeCell ref="G52:I52"/>
    <mergeCell ref="G54:I54"/>
    <mergeCell ref="A49:D49"/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2013-06-04T10:21:10Z</dcterms:modified>
  <cp:category/>
  <cp:version/>
  <cp:contentType/>
  <cp:contentStatus/>
</cp:coreProperties>
</file>