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1 i 2" sheetId="1" r:id="rId1"/>
    <sheet name="3 zlecone" sheetId="2" r:id="rId2"/>
  </sheets>
  <definedNames/>
  <calcPr fullCalcOnLoad="1"/>
</workbook>
</file>

<file path=xl/sharedStrings.xml><?xml version="1.0" encoding="utf-8"?>
<sst xmlns="http://schemas.openxmlformats.org/spreadsheetml/2006/main" count="394" uniqueCount="221">
  <si>
    <t>Załącznik Nr 1</t>
  </si>
  <si>
    <t>Zmiana planu dochodów budżetu gminy na 2014r.</t>
  </si>
  <si>
    <t>(zmiana załącznika Nr 1 do Uchwały Nr XXXVI/269/2013 Rady Gminy Kleszczewoz dnia 18 grudnia 2013r.)</t>
  </si>
  <si>
    <t>Dział</t>
  </si>
  <si>
    <t>Roz dział</t>
  </si>
  <si>
    <t>Para graf</t>
  </si>
  <si>
    <t>Treść</t>
  </si>
  <si>
    <t>Przed zmianą</t>
  </si>
  <si>
    <t>Zmiana</t>
  </si>
  <si>
    <t>Po zmianie</t>
  </si>
  <si>
    <t>852</t>
  </si>
  <si>
    <t>Pomoc społeczna</t>
  </si>
  <si>
    <t>85295</t>
  </si>
  <si>
    <t>Pozostała działalność</t>
  </si>
  <si>
    <t>0,00</t>
  </si>
  <si>
    <t>2010</t>
  </si>
  <si>
    <t>Dotacje celowe otrzymane z budżetu państwa na realizację zadań bieżących z zakresu administracji rządowej oraz innych zadań zleconych gminie (związkom gmin) ustawami</t>
  </si>
  <si>
    <t>Razem:</t>
  </si>
  <si>
    <t>Załącznik Nr 2</t>
  </si>
  <si>
    <t>(zmiana załącznika Nr 2 do Uchwały Nr XXXVI/269/2013 Rady Gminy Kleszczewoz dnia 18 grudnia 2013r.)</t>
  </si>
  <si>
    <t>Paragraf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</si>
  <si>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</si>
  <si>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</si>
  <si>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</si>
  <si>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</si>
  <si>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</si>
  <si>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</si>
  <si>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85215</t>
  </si>
  <si>
    <t>Dodatki mieszkaniowe</t>
  </si>
  <si>
    <t>750</t>
  </si>
  <si>
    <t>Administracja publiczna</t>
  </si>
  <si>
    <t>4010</t>
  </si>
  <si>
    <t>Wynagrodzenia osobowe pracowników</t>
  </si>
  <si>
    <t>4110</t>
  </si>
  <si>
    <t>Składki na ubezpieczenia społeczne</t>
  </si>
  <si>
    <t>Załącznik Nr 3</t>
  </si>
  <si>
    <t>I. Zmiana dochodów i wydatków związanych z realizacją zadań z zakresu administracji rządowej i innych zadań zleconych gminie odrębnymi ustawami w 2014 roku</t>
  </si>
  <si>
    <t>Plan dochodów</t>
  </si>
  <si>
    <t xml:space="preserve">Zmiana </t>
  </si>
  <si>
    <t>Plan po zmianie</t>
  </si>
  <si>
    <t>Plan wydatków</t>
  </si>
  <si>
    <t>75011</t>
  </si>
  <si>
    <t>Urzędy wojewódzkie</t>
  </si>
  <si>
    <t>4120</t>
  </si>
  <si>
    <t>Składki na Fundusz Pracy</t>
  </si>
  <si>
    <t>4410</t>
  </si>
  <si>
    <t>Podróże służbowe krajowe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</si>
  <si>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</si>
  <si>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</si>
  <si>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</si>
  <si>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</si>
  <si>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85212</t>
  </si>
  <si>
    <t>Świadczenia rodzinne, świadczenia z funduszu alimentacyjnego oraz składki na ubezpieczenia emerytalne i rentowe z ubezpieczenia społecznego</t>
  </si>
  <si>
    <t>4260</t>
  </si>
  <si>
    <t>Zakup energii</t>
  </si>
  <si>
    <t>4370</t>
  </si>
  <si>
    <t>Opłata z tytułu zakupu usług telekomunikacyjnych świadczonych w stacjonarnej publicznej sieci telefonicznej.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</si>
  <si>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</si>
  <si>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</si>
  <si>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</si>
  <si>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</si>
  <si>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</si>
  <si>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</si>
  <si>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</si>
  <si>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</si>
  <si>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(zmiana załącznika Nr 3 do Uchwały Nr XXXVI/269/2013 Rady Gminy Kleszczewoz dnia 18 grudnia 2013r.)</t>
  </si>
  <si>
    <t>01095</t>
  </si>
  <si>
    <t>4430</t>
  </si>
  <si>
    <t>Różne opłaty i składki</t>
  </si>
  <si>
    <t>010</t>
  </si>
  <si>
    <t>Rolnictwo i łowiectwo</t>
  </si>
  <si>
    <t>300,00</t>
  </si>
  <si>
    <t>Wójta Gminy Kleszczewo</t>
  </si>
  <si>
    <t>mgr inż. Bogdan Kemnitz</t>
  </si>
  <si>
    <t xml:space="preserve">                 Wójt Gminy</t>
  </si>
  <si>
    <t xml:space="preserve">               Wójt Gminy</t>
  </si>
  <si>
    <t>75113</t>
  </si>
  <si>
    <t>Wybory do Parlamentu Europejskiego</t>
  </si>
  <si>
    <t>24 303 293,35</t>
  </si>
  <si>
    <t>- 500,00</t>
  </si>
  <si>
    <t>1 500,00</t>
  </si>
  <si>
    <t>10 974,00</t>
  </si>
  <si>
    <t>2 000,00</t>
  </si>
  <si>
    <t>9 923,00</t>
  </si>
  <si>
    <t>3030</t>
  </si>
  <si>
    <t xml:space="preserve">Różne wydatki na rzecz osób fizycznych </t>
  </si>
  <si>
    <t>3 690,00</t>
  </si>
  <si>
    <t>234,00</t>
  </si>
  <si>
    <t>34,00</t>
  </si>
  <si>
    <t>4170</t>
  </si>
  <si>
    <t>Wynagrodzenia bezosobowe</t>
  </si>
  <si>
    <t>1 365,00</t>
  </si>
  <si>
    <t>2 300,00</t>
  </si>
  <si>
    <t>25 328 868,35</t>
  </si>
  <si>
    <t>w tym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</si>
  <si>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</si>
  <si>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</si>
  <si>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</si>
  <si>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</si>
  <si>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</si>
  <si>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</si>
  <si>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</si>
  <si>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</si>
  <si>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</si>
  <si>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</si>
  <si>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</si>
  <si>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</si>
  <si>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</si>
  <si>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</si>
  <si>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</si>
  <si>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</si>
  <si>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</si>
  <si>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w tym:</t>
  </si>
  <si>
    <t>na programy finansowane z udziałem środków, o których mowa w art. 5 ust. 1   pkt.  2</t>
  </si>
  <si>
    <t>Różne wydatki na rzecz osób fizycznych</t>
  </si>
  <si>
    <t>1 234 820,00</t>
  </si>
  <si>
    <t>27 039,00</t>
  </si>
  <si>
    <t>1 261 859,00</t>
  </si>
  <si>
    <t>85206</t>
  </si>
  <si>
    <t>Wspieranie rodziny</t>
  </si>
  <si>
    <t>2030</t>
  </si>
  <si>
    <t>Dotacje celowe otrzymane z budżetu państwa na realizację własnych zadań bieżących gmin (związków gmin)</t>
  </si>
  <si>
    <t>24 330 332,35</t>
  </si>
  <si>
    <t>- 15,00</t>
  </si>
  <si>
    <t>3 675,00</t>
  </si>
  <si>
    <t>49,51</t>
  </si>
  <si>
    <t>283,51</t>
  </si>
  <si>
    <t>- 3,82</t>
  </si>
  <si>
    <t>30,18</t>
  </si>
  <si>
    <t>293,00</t>
  </si>
  <si>
    <t>1 658,00</t>
  </si>
  <si>
    <t>- 505,54</t>
  </si>
  <si>
    <t>1 494,46</t>
  </si>
  <si>
    <t>233,69</t>
  </si>
  <si>
    <t>2 533,69</t>
  </si>
  <si>
    <t>- 51,84</t>
  </si>
  <si>
    <t>248,16</t>
  </si>
  <si>
    <t>851</t>
  </si>
  <si>
    <t>Ochrona zdrowia</t>
  </si>
  <si>
    <t>109 460,00</t>
  </si>
  <si>
    <t>85154</t>
  </si>
  <si>
    <t>Przeciwdziałanie alkoholizmowi</t>
  </si>
  <si>
    <t>108 460,00</t>
  </si>
  <si>
    <t>22 153,00</t>
  </si>
  <si>
    <t>- 7 000,00</t>
  </si>
  <si>
    <t>15 153,00</t>
  </si>
  <si>
    <t>22 374,00</t>
  </si>
  <si>
    <t>7 800,00</t>
  </si>
  <si>
    <t>30 174,00</t>
  </si>
  <si>
    <t>547,00</t>
  </si>
  <si>
    <t>121,00</t>
  </si>
  <si>
    <t>668,00</t>
  </si>
  <si>
    <t>4610</t>
  </si>
  <si>
    <t>Koszty postępowania sądowego i prokuratorskiego</t>
  </si>
  <si>
    <t>- 300,00</t>
  </si>
  <si>
    <t>280,00</t>
  </si>
  <si>
    <t>- 121,00</t>
  </si>
  <si>
    <t>159,00</t>
  </si>
  <si>
    <t>2 109 544,00</t>
  </si>
  <si>
    <t>2 136 583,00</t>
  </si>
  <si>
    <t>85205</t>
  </si>
  <si>
    <t>Zadania w zakresie przeciwdziałania przemocy w rodzinie</t>
  </si>
  <si>
    <t>38 033,00</t>
  </si>
  <si>
    <t>10 369,00</t>
  </si>
  <si>
    <t>48 402,00</t>
  </si>
  <si>
    <t>27 287,00</t>
  </si>
  <si>
    <t>10 047,00</t>
  </si>
  <si>
    <t>37 334,00</t>
  </si>
  <si>
    <t>5 157,00</t>
  </si>
  <si>
    <t>301,00</t>
  </si>
  <si>
    <t>5 458,00</t>
  </si>
  <si>
    <t>724,00</t>
  </si>
  <si>
    <t>21,00</t>
  </si>
  <si>
    <t>745,00</t>
  </si>
  <si>
    <t>85214</t>
  </si>
  <si>
    <t>Zasiłki i pomoc w naturze oraz składki na ubezpieczenia emerytalne i rentowe</t>
  </si>
  <si>
    <t>216 095,00</t>
  </si>
  <si>
    <t>10 000,00</t>
  </si>
  <si>
    <t>226 095,00</t>
  </si>
  <si>
    <t>215 988,00</t>
  </si>
  <si>
    <t>225 988,00</t>
  </si>
  <si>
    <t>85219</t>
  </si>
  <si>
    <t>Ośrodki pomocy społecznej</t>
  </si>
  <si>
    <t>424 771,00</t>
  </si>
  <si>
    <t>1 370,00</t>
  </si>
  <si>
    <t>426 141,00</t>
  </si>
  <si>
    <t>50 536,00</t>
  </si>
  <si>
    <t>1 670,00</t>
  </si>
  <si>
    <t>52 206,00</t>
  </si>
  <si>
    <t>17 175,00</t>
  </si>
  <si>
    <t>16 875,00</t>
  </si>
  <si>
    <t>104 740,00</t>
  </si>
  <si>
    <t>5 000,00</t>
  </si>
  <si>
    <t>109 740,00</t>
  </si>
  <si>
    <t>17 005,00</t>
  </si>
  <si>
    <t>22 005,00</t>
  </si>
  <si>
    <t>900</t>
  </si>
  <si>
    <t>Gospodarka komunalna i ochrona środowiska</t>
  </si>
  <si>
    <t>3 286 699,00</t>
  </si>
  <si>
    <t>90003</t>
  </si>
  <si>
    <t>Oczyszczanie miast i wsi</t>
  </si>
  <si>
    <t>158 492,00</t>
  </si>
  <si>
    <t>- 11 600,00</t>
  </si>
  <si>
    <t>146 892,00</t>
  </si>
  <si>
    <t>20 100,00</t>
  </si>
  <si>
    <t>8 500,00</t>
  </si>
  <si>
    <t>90095</t>
  </si>
  <si>
    <t>136 810,00</t>
  </si>
  <si>
    <t>11 600,00</t>
  </si>
  <si>
    <t>148 410,00</t>
  </si>
  <si>
    <t>8 400,00</t>
  </si>
  <si>
    <t>3 100,00</t>
  </si>
  <si>
    <t>11 500,00</t>
  </si>
  <si>
    <t>4270</t>
  </si>
  <si>
    <t>Zakup usług remontowych</t>
  </si>
  <si>
    <t>13 500,00</t>
  </si>
  <si>
    <t>25 355 907,35</t>
  </si>
  <si>
    <t>do Zarządzenia Nr 22/2014</t>
  </si>
  <si>
    <t>z dnia 10 czerwca  2014r.</t>
  </si>
  <si>
    <t>do do Zarządzenia Nr 22/2014</t>
  </si>
  <si>
    <t>z dnia 10 czerwca 2014r.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</si>
</sst>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sz val="8.5"/>
      <color indexed="8"/>
      <name val="Calibri"/>
      <family val="2"/>
    </font>
    <font>
      <b/>
      <sz val="10"/>
      <name val="Arial CE"/>
      <family val="2"/>
    </font>
    <font>
      <b/>
      <sz val="10"/>
      <color indexed="8"/>
      <name val="Czcionka tekstu podstawowego"/>
      <family val="0"/>
    </font>
    <font>
      <b/>
      <sz val="8.25"/>
      <color indexed="8"/>
      <name val="Arial"/>
      <family val="2"/>
    </font>
    <font>
      <b/>
      <sz val="8.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8.5"/>
      <color indexed="8"/>
      <name val="Czcionka tekstu podstawowego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.5"/>
      <color theme="1"/>
      <name val="Calibri"/>
      <family val="2"/>
    </font>
    <font>
      <sz val="8.5"/>
      <color theme="1"/>
      <name val="Czcionka tekstu podstawowego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/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9" fillId="0" borderId="0" xfId="0" applyFont="1" applyAlignment="1">
      <alignment/>
    </xf>
    <xf numFmtId="0" fontId="7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60" fillId="0" borderId="0" xfId="0" applyFont="1" applyAlignment="1">
      <alignment/>
    </xf>
    <xf numFmtId="0" fontId="0" fillId="33" borderId="0" xfId="0" applyFill="1" applyAlignment="1">
      <alignment wrapText="1"/>
    </xf>
    <xf numFmtId="4" fontId="0" fillId="33" borderId="0" xfId="0" applyNumberFormat="1" applyFill="1" applyAlignment="1">
      <alignment wrapText="1"/>
    </xf>
    <xf numFmtId="0" fontId="60" fillId="0" borderId="0" xfId="0" applyFont="1" applyAlignment="1">
      <alignment wrapText="1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11" xfId="0" applyNumberFormat="1" applyFont="1" applyFill="1" applyBorder="1" applyAlignment="1" applyProtection="1">
      <alignment horizontal="center" wrapText="1"/>
      <protection locked="0"/>
    </xf>
    <xf numFmtId="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NumberFormat="1" applyFont="1" applyFill="1" applyBorder="1" applyAlignment="1" applyProtection="1">
      <alignment horizont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0" fontId="60" fillId="0" borderId="10" xfId="0" applyFont="1" applyBorder="1" applyAlignment="1">
      <alignment/>
    </xf>
    <xf numFmtId="4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60" fillId="0" borderId="10" xfId="0" applyNumberFormat="1" applyFont="1" applyBorder="1" applyAlignment="1">
      <alignment/>
    </xf>
    <xf numFmtId="4" fontId="61" fillId="33" borderId="12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60" fillId="0" borderId="10" xfId="0" applyNumberFormat="1" applyFont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10" xfId="0" applyNumberFormat="1" applyFont="1" applyFill="1" applyBorder="1" applyAlignment="1" applyProtection="1">
      <alignment horizontal="center" wrapText="1"/>
      <protection locked="0"/>
    </xf>
    <xf numFmtId="0" fontId="3" fillId="33" borderId="11" xfId="0" applyNumberFormat="1" applyFont="1" applyFill="1" applyBorder="1" applyAlignment="1" applyProtection="1">
      <alignment horizontal="center" wrapText="1"/>
      <protection locked="0"/>
    </xf>
    <xf numFmtId="4" fontId="1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4" fontId="5" fillId="33" borderId="10" xfId="0" applyNumberFormat="1" applyFont="1" applyFill="1" applyBorder="1" applyAlignment="1" applyProtection="1">
      <alignment horizontal="right" wrapText="1"/>
      <protection locked="0"/>
    </xf>
    <xf numFmtId="4" fontId="10" fillId="33" borderId="10" xfId="0" applyNumberFormat="1" applyFont="1" applyFill="1" applyBorder="1" applyAlignment="1" applyProtection="1">
      <alignment horizontal="right" wrapText="1"/>
      <protection locked="0"/>
    </xf>
    <xf numFmtId="0" fontId="5" fillId="33" borderId="11" xfId="0" applyNumberFormat="1" applyFont="1" applyFill="1" applyBorder="1" applyAlignment="1" applyProtection="1">
      <alignment horizont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1" xfId="0" applyNumberFormat="1" applyFont="1" applyFill="1" applyBorder="1" applyAlignment="1" applyProtection="1">
      <alignment horizontal="right" wrapText="1"/>
      <protection locked="0"/>
    </xf>
    <xf numFmtId="4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Alignment="1">
      <alignment/>
    </xf>
    <xf numFmtId="0" fontId="62" fillId="33" borderId="0" xfId="0" applyFont="1" applyFill="1" applyAlignment="1">
      <alignment/>
    </xf>
    <xf numFmtId="49" fontId="63" fillId="34" borderId="10" xfId="52" applyNumberFormat="1" applyFont="1" applyFill="1" applyBorder="1" applyAlignment="1" applyProtection="1">
      <alignment horizontal="center" vertical="center" wrapText="1"/>
      <protection locked="0"/>
    </xf>
    <xf numFmtId="49" fontId="64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65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21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23" fillId="33" borderId="14" xfId="0" applyFont="1" applyFill="1" applyBorder="1" applyAlignment="1">
      <alignment vertical="center"/>
    </xf>
    <xf numFmtId="4" fontId="24" fillId="33" borderId="14" xfId="0" applyNumberFormat="1" applyFont="1" applyFill="1" applyBorder="1" applyAlignment="1">
      <alignment vertical="center"/>
    </xf>
    <xf numFmtId="0" fontId="15" fillId="33" borderId="14" xfId="0" applyFont="1" applyFill="1" applyBorder="1" applyAlignment="1">
      <alignment/>
    </xf>
    <xf numFmtId="0" fontId="15" fillId="33" borderId="14" xfId="0" applyFont="1" applyFill="1" applyBorder="1" applyAlignment="1">
      <alignment vertical="center"/>
    </xf>
    <xf numFmtId="4" fontId="24" fillId="33" borderId="15" xfId="0" applyNumberFormat="1" applyFont="1" applyFill="1" applyBorder="1" applyAlignment="1">
      <alignment vertical="center"/>
    </xf>
    <xf numFmtId="4" fontId="24" fillId="33" borderId="14" xfId="0" applyNumberFormat="1" applyFont="1" applyFill="1" applyBorder="1" applyAlignment="1">
      <alignment vertical="center" wrapText="1"/>
    </xf>
    <xf numFmtId="2" fontId="24" fillId="33" borderId="14" xfId="0" applyNumberFormat="1" applyFont="1" applyFill="1" applyBorder="1" applyAlignment="1">
      <alignment vertical="center"/>
    </xf>
    <xf numFmtId="0" fontId="15" fillId="33" borderId="16" xfId="0" applyFont="1" applyFill="1" applyBorder="1" applyAlignment="1">
      <alignment/>
    </xf>
    <xf numFmtId="0" fontId="23" fillId="33" borderId="17" xfId="0" applyFont="1" applyFill="1" applyBorder="1" applyAlignment="1">
      <alignment vertical="center"/>
    </xf>
    <xf numFmtId="4" fontId="12" fillId="34" borderId="10" xfId="0" applyNumberFormat="1" applyFont="1" applyFill="1" applyBorder="1" applyAlignment="1" applyProtection="1">
      <alignment vertical="center" wrapText="1"/>
      <protection locked="0"/>
    </xf>
    <xf numFmtId="4" fontId="12" fillId="34" borderId="11" xfId="0" applyNumberFormat="1" applyFont="1" applyFill="1" applyBorder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/>
      <protection locked="0"/>
    </xf>
    <xf numFmtId="4" fontId="60" fillId="0" borderId="10" xfId="0" applyNumberFormat="1" applyFont="1" applyBorder="1" applyAlignment="1">
      <alignment/>
    </xf>
    <xf numFmtId="0" fontId="66" fillId="33" borderId="0" xfId="0" applyNumberFormat="1" applyFont="1" applyFill="1" applyBorder="1" applyAlignment="1" applyProtection="1">
      <alignment horizontal="left"/>
      <protection locked="0"/>
    </xf>
    <xf numFmtId="0" fontId="15" fillId="33" borderId="14" xfId="0" applyFont="1" applyFill="1" applyBorder="1" applyAlignment="1">
      <alignment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19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33" borderId="0" xfId="0" applyNumberFormat="1" applyFont="1" applyFill="1" applyBorder="1" applyAlignment="1" applyProtection="1">
      <alignment horizontal="left"/>
      <protection locked="0"/>
    </xf>
    <xf numFmtId="0" fontId="62" fillId="33" borderId="0" xfId="0" applyFont="1" applyFill="1" applyAlignment="1">
      <alignment horizontal="center" wrapText="1"/>
    </xf>
    <xf numFmtId="0" fontId="59" fillId="33" borderId="0" xfId="0" applyFont="1" applyFill="1" applyAlignment="1">
      <alignment horizontal="center" wrapText="1"/>
    </xf>
    <xf numFmtId="49" fontId="21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23" fillId="33" borderId="16" xfId="0" applyFont="1" applyFill="1" applyBorder="1" applyAlignment="1">
      <alignment vertical="center" wrapText="1"/>
    </xf>
    <xf numFmtId="0" fontId="15" fillId="33" borderId="17" xfId="0" applyFont="1" applyFill="1" applyBorder="1" applyAlignment="1">
      <alignment wrapText="1"/>
    </xf>
    <xf numFmtId="0" fontId="15" fillId="33" borderId="15" xfId="0" applyFont="1" applyFill="1" applyBorder="1" applyAlignment="1">
      <alignment wrapText="1"/>
    </xf>
    <xf numFmtId="0" fontId="23" fillId="33" borderId="14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wrapText="1"/>
    </xf>
    <xf numFmtId="0" fontId="23" fillId="33" borderId="17" xfId="0" applyFont="1" applyFill="1" applyBorder="1" applyAlignment="1">
      <alignment vertical="center" wrapText="1"/>
    </xf>
    <xf numFmtId="0" fontId="23" fillId="33" borderId="15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/>
    </xf>
    <xf numFmtId="49" fontId="11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33" borderId="0" xfId="0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5.421875" style="56" customWidth="1"/>
    <col min="2" max="2" width="5.8515625" style="56" customWidth="1"/>
    <col min="3" max="3" width="6.28125" style="56" customWidth="1"/>
    <col min="4" max="4" width="35.7109375" style="56" customWidth="1"/>
    <col min="5" max="5" width="13.421875" style="56" customWidth="1"/>
    <col min="6" max="6" width="10.57421875" style="56" customWidth="1"/>
    <col min="7" max="7" width="12.00390625" style="56" customWidth="1"/>
  </cols>
  <sheetData>
    <row r="1" ht="15">
      <c r="E1" s="57" t="s">
        <v>0</v>
      </c>
    </row>
    <row r="2" ht="15">
      <c r="E2" s="57" t="s">
        <v>217</v>
      </c>
    </row>
    <row r="3" ht="15">
      <c r="E3" s="57" t="s">
        <v>72</v>
      </c>
    </row>
    <row r="4" ht="15">
      <c r="E4" s="57" t="s">
        <v>218</v>
      </c>
    </row>
    <row r="5" ht="19.5" customHeight="1"/>
    <row r="6" spans="1:7" ht="15">
      <c r="A6" s="93" t="s">
        <v>1</v>
      </c>
      <c r="B6" s="93"/>
      <c r="C6" s="93"/>
      <c r="D6" s="93"/>
      <c r="E6" s="93"/>
      <c r="F6" s="93"/>
      <c r="G6" s="93"/>
    </row>
    <row r="7" spans="1:7" s="2" customFormat="1" ht="12">
      <c r="A7" s="94" t="s">
        <v>2</v>
      </c>
      <c r="B7" s="94"/>
      <c r="C7" s="94"/>
      <c r="D7" s="94"/>
      <c r="E7" s="94"/>
      <c r="F7" s="94"/>
      <c r="G7" s="94"/>
    </row>
    <row r="9" spans="1:7" s="40" customFormat="1" ht="25.5">
      <c r="A9" s="58" t="s">
        <v>3</v>
      </c>
      <c r="B9" s="58" t="s">
        <v>4</v>
      </c>
      <c r="C9" s="58" t="s">
        <v>5</v>
      </c>
      <c r="D9" s="58" t="s">
        <v>6</v>
      </c>
      <c r="E9" s="58" t="s">
        <v>7</v>
      </c>
      <c r="F9" s="58" t="s">
        <v>8</v>
      </c>
      <c r="G9" s="58" t="s">
        <v>9</v>
      </c>
    </row>
    <row r="10" spans="1:7" s="55" customFormat="1" ht="16.5" customHeight="1">
      <c r="A10" s="79" t="s">
        <v>10</v>
      </c>
      <c r="B10" s="79"/>
      <c r="C10" s="79"/>
      <c r="D10" s="80" t="s">
        <v>11</v>
      </c>
      <c r="E10" s="81" t="s">
        <v>115</v>
      </c>
      <c r="F10" s="81" t="s">
        <v>116</v>
      </c>
      <c r="G10" s="81" t="s">
        <v>117</v>
      </c>
    </row>
    <row r="11" spans="1:7" s="55" customFormat="1" ht="16.5" customHeight="1">
      <c r="A11" s="82"/>
      <c r="B11" s="83" t="s">
        <v>118</v>
      </c>
      <c r="C11" s="84"/>
      <c r="D11" s="85" t="s">
        <v>119</v>
      </c>
      <c r="E11" s="86" t="s">
        <v>14</v>
      </c>
      <c r="F11" s="86" t="s">
        <v>116</v>
      </c>
      <c r="G11" s="86" t="s">
        <v>116</v>
      </c>
    </row>
    <row r="12" spans="1:7" s="55" customFormat="1" ht="39" customHeight="1">
      <c r="A12" s="87"/>
      <c r="B12" s="87"/>
      <c r="C12" s="83" t="s">
        <v>120</v>
      </c>
      <c r="D12" s="85" t="s">
        <v>121</v>
      </c>
      <c r="E12" s="86" t="s">
        <v>14</v>
      </c>
      <c r="F12" s="86" t="s">
        <v>116</v>
      </c>
      <c r="G12" s="86" t="s">
        <v>116</v>
      </c>
    </row>
    <row r="13" spans="1:7" s="55" customFormat="1" ht="5.25" customHeight="1">
      <c r="A13" s="104"/>
      <c r="B13" s="104"/>
      <c r="C13" s="104"/>
      <c r="D13" s="105"/>
      <c r="E13" s="105"/>
      <c r="F13" s="105"/>
      <c r="G13" s="105"/>
    </row>
    <row r="14" spans="1:7" s="55" customFormat="1" ht="16.5" customHeight="1">
      <c r="A14" s="106" t="s">
        <v>17</v>
      </c>
      <c r="B14" s="106"/>
      <c r="C14" s="106"/>
      <c r="D14" s="106"/>
      <c r="E14" s="88" t="s">
        <v>78</v>
      </c>
      <c r="F14" s="88" t="s">
        <v>116</v>
      </c>
      <c r="G14" s="88" t="s">
        <v>122</v>
      </c>
    </row>
    <row r="15" spans="1:7" s="55" customFormat="1" ht="16.5" customHeight="1">
      <c r="A15" s="89"/>
      <c r="B15" s="89"/>
      <c r="C15" s="89"/>
      <c r="D15" s="89"/>
      <c r="E15" s="90"/>
      <c r="F15" s="90"/>
      <c r="G15" s="90"/>
    </row>
    <row r="16" spans="1:7" s="55" customFormat="1" ht="16.5" customHeight="1">
      <c r="A16" s="89"/>
      <c r="B16" s="89"/>
      <c r="C16" s="89"/>
      <c r="D16" s="89"/>
      <c r="E16" s="57" t="s">
        <v>74</v>
      </c>
      <c r="F16" s="56"/>
      <c r="G16" s="90"/>
    </row>
    <row r="17" spans="1:7" s="55" customFormat="1" ht="11.25" customHeight="1">
      <c r="A17" s="89"/>
      <c r="B17" s="89"/>
      <c r="C17" s="89"/>
      <c r="D17" s="89"/>
      <c r="E17" s="57"/>
      <c r="F17" s="56"/>
      <c r="G17" s="90"/>
    </row>
    <row r="18" spans="1:7" s="55" customFormat="1" ht="16.5" customHeight="1">
      <c r="A18" s="89"/>
      <c r="B18" s="89"/>
      <c r="C18" s="89"/>
      <c r="D18" s="89"/>
      <c r="E18" s="57" t="s">
        <v>73</v>
      </c>
      <c r="F18" s="56"/>
      <c r="G18" s="90"/>
    </row>
    <row r="19" spans="1:7" s="55" customFormat="1" ht="16.5" customHeight="1">
      <c r="A19" s="89"/>
      <c r="B19" s="89"/>
      <c r="C19" s="89"/>
      <c r="D19" s="89"/>
      <c r="E19" s="90"/>
      <c r="F19" s="90"/>
      <c r="G19" s="90"/>
    </row>
    <row r="20" spans="1:7" s="55" customFormat="1" ht="16.5" customHeight="1">
      <c r="A20" s="89"/>
      <c r="B20" s="89"/>
      <c r="C20" s="89"/>
      <c r="D20" s="89"/>
      <c r="E20" s="90"/>
      <c r="F20" s="90"/>
      <c r="G20" s="90"/>
    </row>
    <row r="21" spans="1:7" s="55" customFormat="1" ht="16.5" customHeight="1">
      <c r="A21" s="89"/>
      <c r="B21" s="89"/>
      <c r="C21" s="89"/>
      <c r="D21" s="89"/>
      <c r="E21" s="90"/>
      <c r="F21" s="90"/>
      <c r="G21" s="90"/>
    </row>
    <row r="22" ht="15">
      <c r="E22" s="57" t="s">
        <v>18</v>
      </c>
    </row>
    <row r="23" ht="15">
      <c r="E23" s="57" t="s">
        <v>217</v>
      </c>
    </row>
    <row r="24" ht="15">
      <c r="E24" s="57" t="s">
        <v>72</v>
      </c>
    </row>
    <row r="25" ht="15">
      <c r="E25" s="57" t="s">
        <v>218</v>
      </c>
    </row>
    <row r="27" spans="1:7" ht="15">
      <c r="A27" s="93" t="s">
        <v>1</v>
      </c>
      <c r="B27" s="93"/>
      <c r="C27" s="93"/>
      <c r="D27" s="93"/>
      <c r="E27" s="93"/>
      <c r="F27" s="93"/>
      <c r="G27" s="93"/>
    </row>
    <row r="28" spans="1:7" s="2" customFormat="1" ht="12">
      <c r="A28" s="94" t="s">
        <v>19</v>
      </c>
      <c r="B28" s="94"/>
      <c r="C28" s="94"/>
      <c r="D28" s="94"/>
      <c r="E28" s="94"/>
      <c r="F28" s="94"/>
      <c r="G28" s="94"/>
    </row>
    <row r="29" spans="1:7" s="55" customFormat="1" ht="10.5" customHeight="1">
      <c r="A29" s="105"/>
      <c r="B29" s="105"/>
      <c r="C29" s="105"/>
      <c r="D29" s="105"/>
      <c r="E29" s="105"/>
      <c r="F29" s="105"/>
      <c r="G29" s="105"/>
    </row>
    <row r="30" spans="1:7" s="55" customFormat="1" ht="12" customHeight="1">
      <c r="A30" s="105"/>
      <c r="B30" s="105"/>
      <c r="C30" s="105"/>
      <c r="D30" s="105"/>
      <c r="E30" s="105"/>
      <c r="F30" s="105"/>
      <c r="G30" s="105"/>
    </row>
    <row r="31" spans="1:7" s="55" customFormat="1" ht="28.5" customHeight="1">
      <c r="A31" s="78" t="s">
        <v>3</v>
      </c>
      <c r="B31" s="91" t="s">
        <v>4</v>
      </c>
      <c r="C31" s="91" t="s">
        <v>5</v>
      </c>
      <c r="D31" s="78" t="s">
        <v>6</v>
      </c>
      <c r="E31" s="78" t="s">
        <v>7</v>
      </c>
      <c r="F31" s="78" t="s">
        <v>8</v>
      </c>
      <c r="G31" s="78" t="s">
        <v>9</v>
      </c>
    </row>
    <row r="32" spans="1:7" s="55" customFormat="1" ht="36" customHeight="1">
      <c r="A32" s="79" t="s">
        <v>47</v>
      </c>
      <c r="B32" s="79"/>
      <c r="C32" s="79"/>
      <c r="D32" s="80" t="s">
        <v>48</v>
      </c>
      <c r="E32" s="81" t="s">
        <v>81</v>
      </c>
      <c r="F32" s="81" t="s">
        <v>14</v>
      </c>
      <c r="G32" s="81" t="s">
        <v>81</v>
      </c>
    </row>
    <row r="33" spans="1:7" s="55" customFormat="1" ht="16.5" customHeight="1">
      <c r="A33" s="82"/>
      <c r="B33" s="83" t="s">
        <v>76</v>
      </c>
      <c r="C33" s="84"/>
      <c r="D33" s="85" t="s">
        <v>77</v>
      </c>
      <c r="E33" s="86" t="s">
        <v>83</v>
      </c>
      <c r="F33" s="86" t="s">
        <v>14</v>
      </c>
      <c r="G33" s="86" t="s">
        <v>83</v>
      </c>
    </row>
    <row r="34" spans="1:7" s="55" customFormat="1" ht="16.5" customHeight="1">
      <c r="A34" s="87"/>
      <c r="B34" s="87"/>
      <c r="C34" s="83" t="s">
        <v>84</v>
      </c>
      <c r="D34" s="85" t="s">
        <v>85</v>
      </c>
      <c r="E34" s="86" t="s">
        <v>86</v>
      </c>
      <c r="F34" s="86" t="s">
        <v>123</v>
      </c>
      <c r="G34" s="86" t="s">
        <v>124</v>
      </c>
    </row>
    <row r="35" spans="1:7" s="55" customFormat="1" ht="16.5" customHeight="1">
      <c r="A35" s="87"/>
      <c r="B35" s="87"/>
      <c r="C35" s="83" t="s">
        <v>33</v>
      </c>
      <c r="D35" s="85" t="s">
        <v>34</v>
      </c>
      <c r="E35" s="86" t="s">
        <v>87</v>
      </c>
      <c r="F35" s="86" t="s">
        <v>125</v>
      </c>
      <c r="G35" s="86" t="s">
        <v>126</v>
      </c>
    </row>
    <row r="36" spans="1:7" s="55" customFormat="1" ht="16.5" customHeight="1">
      <c r="A36" s="87"/>
      <c r="B36" s="87"/>
      <c r="C36" s="83" t="s">
        <v>43</v>
      </c>
      <c r="D36" s="85" t="s">
        <v>44</v>
      </c>
      <c r="E36" s="86" t="s">
        <v>88</v>
      </c>
      <c r="F36" s="86" t="s">
        <v>127</v>
      </c>
      <c r="G36" s="86" t="s">
        <v>128</v>
      </c>
    </row>
    <row r="37" spans="1:7" s="55" customFormat="1" ht="16.5" customHeight="1">
      <c r="A37" s="87"/>
      <c r="B37" s="87"/>
      <c r="C37" s="83" t="s">
        <v>89</v>
      </c>
      <c r="D37" s="85" t="s">
        <v>90</v>
      </c>
      <c r="E37" s="86" t="s">
        <v>91</v>
      </c>
      <c r="F37" s="86" t="s">
        <v>129</v>
      </c>
      <c r="G37" s="86" t="s">
        <v>130</v>
      </c>
    </row>
    <row r="38" spans="1:7" s="55" customFormat="1" ht="16.5" customHeight="1">
      <c r="A38" s="87"/>
      <c r="B38" s="87"/>
      <c r="C38" s="83" t="s">
        <v>21</v>
      </c>
      <c r="D38" s="85" t="s">
        <v>22</v>
      </c>
      <c r="E38" s="86" t="s">
        <v>82</v>
      </c>
      <c r="F38" s="86" t="s">
        <v>131</v>
      </c>
      <c r="G38" s="86" t="s">
        <v>132</v>
      </c>
    </row>
    <row r="39" spans="1:7" s="55" customFormat="1" ht="16.5" customHeight="1">
      <c r="A39" s="87"/>
      <c r="B39" s="87"/>
      <c r="C39" s="83" t="s">
        <v>23</v>
      </c>
      <c r="D39" s="85" t="s">
        <v>24</v>
      </c>
      <c r="E39" s="86" t="s">
        <v>92</v>
      </c>
      <c r="F39" s="86" t="s">
        <v>133</v>
      </c>
      <c r="G39" s="86" t="s">
        <v>134</v>
      </c>
    </row>
    <row r="40" spans="1:7" s="55" customFormat="1" ht="16.5" customHeight="1">
      <c r="A40" s="87"/>
      <c r="B40" s="87"/>
      <c r="C40" s="83" t="s">
        <v>45</v>
      </c>
      <c r="D40" s="85" t="s">
        <v>46</v>
      </c>
      <c r="E40" s="86" t="s">
        <v>71</v>
      </c>
      <c r="F40" s="86" t="s">
        <v>135</v>
      </c>
      <c r="G40" s="86" t="s">
        <v>136</v>
      </c>
    </row>
    <row r="41" spans="1:7" s="55" customFormat="1" ht="16.5" customHeight="1">
      <c r="A41" s="79" t="s">
        <v>137</v>
      </c>
      <c r="B41" s="79"/>
      <c r="C41" s="79"/>
      <c r="D41" s="80" t="s">
        <v>138</v>
      </c>
      <c r="E41" s="81" t="s">
        <v>139</v>
      </c>
      <c r="F41" s="81" t="s">
        <v>14</v>
      </c>
      <c r="G41" s="81" t="s">
        <v>139</v>
      </c>
    </row>
    <row r="42" spans="1:7" s="55" customFormat="1" ht="16.5" customHeight="1">
      <c r="A42" s="82"/>
      <c r="B42" s="83" t="s">
        <v>140</v>
      </c>
      <c r="C42" s="84"/>
      <c r="D42" s="85" t="s">
        <v>141</v>
      </c>
      <c r="E42" s="86" t="s">
        <v>142</v>
      </c>
      <c r="F42" s="86" t="s">
        <v>14</v>
      </c>
      <c r="G42" s="86" t="s">
        <v>142</v>
      </c>
    </row>
    <row r="43" spans="1:7" s="55" customFormat="1" ht="16.5" customHeight="1">
      <c r="A43" s="87"/>
      <c r="B43" s="87"/>
      <c r="C43" s="83" t="s">
        <v>21</v>
      </c>
      <c r="D43" s="85" t="s">
        <v>22</v>
      </c>
      <c r="E43" s="86" t="s">
        <v>143</v>
      </c>
      <c r="F43" s="86" t="s">
        <v>144</v>
      </c>
      <c r="G43" s="86" t="s">
        <v>145</v>
      </c>
    </row>
    <row r="44" spans="1:7" s="55" customFormat="1" ht="16.5" customHeight="1">
      <c r="A44" s="87"/>
      <c r="B44" s="87"/>
      <c r="C44" s="83" t="s">
        <v>53</v>
      </c>
      <c r="D44" s="85" t="s">
        <v>54</v>
      </c>
      <c r="E44" s="86" t="s">
        <v>82</v>
      </c>
      <c r="F44" s="86" t="s">
        <v>79</v>
      </c>
      <c r="G44" s="86" t="s">
        <v>80</v>
      </c>
    </row>
    <row r="45" spans="1:7" s="55" customFormat="1" ht="16.5" customHeight="1">
      <c r="A45" s="87"/>
      <c r="B45" s="87"/>
      <c r="C45" s="83" t="s">
        <v>23</v>
      </c>
      <c r="D45" s="85" t="s">
        <v>24</v>
      </c>
      <c r="E45" s="86" t="s">
        <v>146</v>
      </c>
      <c r="F45" s="86" t="s">
        <v>147</v>
      </c>
      <c r="G45" s="86" t="s">
        <v>148</v>
      </c>
    </row>
    <row r="46" spans="1:7" s="55" customFormat="1" ht="23.25" customHeight="1">
      <c r="A46" s="87"/>
      <c r="B46" s="87"/>
      <c r="C46" s="83" t="s">
        <v>57</v>
      </c>
      <c r="D46" s="85" t="s">
        <v>58</v>
      </c>
      <c r="E46" s="86" t="s">
        <v>149</v>
      </c>
      <c r="F46" s="86" t="s">
        <v>150</v>
      </c>
      <c r="G46" s="86" t="s">
        <v>151</v>
      </c>
    </row>
    <row r="47" spans="1:7" s="55" customFormat="1" ht="23.25" customHeight="1">
      <c r="A47" s="87"/>
      <c r="B47" s="87"/>
      <c r="C47" s="83" t="s">
        <v>152</v>
      </c>
      <c r="D47" s="85" t="s">
        <v>153</v>
      </c>
      <c r="E47" s="86" t="s">
        <v>92</v>
      </c>
      <c r="F47" s="86" t="s">
        <v>154</v>
      </c>
      <c r="G47" s="86" t="s">
        <v>82</v>
      </c>
    </row>
    <row r="48" spans="1:7" s="55" customFormat="1" ht="25.5" customHeight="1">
      <c r="A48" s="87"/>
      <c r="B48" s="87"/>
      <c r="C48" s="83" t="s">
        <v>59</v>
      </c>
      <c r="D48" s="85" t="s">
        <v>60</v>
      </c>
      <c r="E48" s="86" t="s">
        <v>155</v>
      </c>
      <c r="F48" s="86" t="s">
        <v>156</v>
      </c>
      <c r="G48" s="86" t="s">
        <v>157</v>
      </c>
    </row>
    <row r="49" spans="1:7" s="55" customFormat="1" ht="16.5" customHeight="1">
      <c r="A49" s="79" t="s">
        <v>10</v>
      </c>
      <c r="B49" s="79"/>
      <c r="C49" s="79"/>
      <c r="D49" s="80" t="s">
        <v>11</v>
      </c>
      <c r="E49" s="81" t="s">
        <v>158</v>
      </c>
      <c r="F49" s="81" t="s">
        <v>116</v>
      </c>
      <c r="G49" s="81" t="s">
        <v>159</v>
      </c>
    </row>
    <row r="50" spans="1:7" s="55" customFormat="1" ht="16.5" customHeight="1">
      <c r="A50" s="82"/>
      <c r="B50" s="83" t="s">
        <v>160</v>
      </c>
      <c r="C50" s="84"/>
      <c r="D50" s="85" t="s">
        <v>161</v>
      </c>
      <c r="E50" s="86" t="s">
        <v>82</v>
      </c>
      <c r="F50" s="86" t="s">
        <v>71</v>
      </c>
      <c r="G50" s="86" t="s">
        <v>92</v>
      </c>
    </row>
    <row r="51" spans="1:7" s="55" customFormat="1" ht="16.5" customHeight="1">
      <c r="A51" s="87"/>
      <c r="B51" s="87"/>
      <c r="C51" s="83" t="s">
        <v>23</v>
      </c>
      <c r="D51" s="85" t="s">
        <v>24</v>
      </c>
      <c r="E51" s="86" t="s">
        <v>82</v>
      </c>
      <c r="F51" s="86" t="s">
        <v>71</v>
      </c>
      <c r="G51" s="86" t="s">
        <v>92</v>
      </c>
    </row>
    <row r="52" spans="1:7" s="55" customFormat="1" ht="16.5" customHeight="1">
      <c r="A52" s="82"/>
      <c r="B52" s="83" t="s">
        <v>118</v>
      </c>
      <c r="C52" s="84"/>
      <c r="D52" s="85" t="s">
        <v>119</v>
      </c>
      <c r="E52" s="86" t="s">
        <v>162</v>
      </c>
      <c r="F52" s="86" t="s">
        <v>163</v>
      </c>
      <c r="G52" s="86" t="s">
        <v>164</v>
      </c>
    </row>
    <row r="53" spans="1:7" s="55" customFormat="1" ht="16.5" customHeight="1">
      <c r="A53" s="87"/>
      <c r="B53" s="87"/>
      <c r="C53" s="83" t="s">
        <v>31</v>
      </c>
      <c r="D53" s="85" t="s">
        <v>32</v>
      </c>
      <c r="E53" s="86" t="s">
        <v>165</v>
      </c>
      <c r="F53" s="86" t="s">
        <v>166</v>
      </c>
      <c r="G53" s="86" t="s">
        <v>167</v>
      </c>
    </row>
    <row r="54" spans="1:7" s="55" customFormat="1" ht="16.5" customHeight="1">
      <c r="A54" s="87"/>
      <c r="B54" s="87"/>
      <c r="C54" s="83" t="s">
        <v>33</v>
      </c>
      <c r="D54" s="85" t="s">
        <v>34</v>
      </c>
      <c r="E54" s="86" t="s">
        <v>168</v>
      </c>
      <c r="F54" s="86" t="s">
        <v>169</v>
      </c>
      <c r="G54" s="86" t="s">
        <v>170</v>
      </c>
    </row>
    <row r="55" spans="1:7" s="55" customFormat="1" ht="16.5" customHeight="1">
      <c r="A55" s="87"/>
      <c r="B55" s="87"/>
      <c r="C55" s="83" t="s">
        <v>43</v>
      </c>
      <c r="D55" s="85" t="s">
        <v>44</v>
      </c>
      <c r="E55" s="86" t="s">
        <v>171</v>
      </c>
      <c r="F55" s="86" t="s">
        <v>172</v>
      </c>
      <c r="G55" s="86" t="s">
        <v>173</v>
      </c>
    </row>
    <row r="56" spans="1:7" s="55" customFormat="1" ht="27" customHeight="1">
      <c r="A56" s="82"/>
      <c r="B56" s="83" t="s">
        <v>174</v>
      </c>
      <c r="C56" s="84"/>
      <c r="D56" s="85" t="s">
        <v>175</v>
      </c>
      <c r="E56" s="86" t="s">
        <v>176</v>
      </c>
      <c r="F56" s="86" t="s">
        <v>177</v>
      </c>
      <c r="G56" s="86" t="s">
        <v>178</v>
      </c>
    </row>
    <row r="57" spans="1:7" s="55" customFormat="1" ht="16.5" customHeight="1">
      <c r="A57" s="87"/>
      <c r="B57" s="87"/>
      <c r="C57" s="83" t="s">
        <v>25</v>
      </c>
      <c r="D57" s="85" t="s">
        <v>26</v>
      </c>
      <c r="E57" s="86" t="s">
        <v>179</v>
      </c>
      <c r="F57" s="86" t="s">
        <v>177</v>
      </c>
      <c r="G57" s="86" t="s">
        <v>180</v>
      </c>
    </row>
    <row r="58" spans="1:7" s="55" customFormat="1" ht="16.5" customHeight="1">
      <c r="A58" s="82"/>
      <c r="B58" s="83" t="s">
        <v>181</v>
      </c>
      <c r="C58" s="84"/>
      <c r="D58" s="85" t="s">
        <v>182</v>
      </c>
      <c r="E58" s="86" t="s">
        <v>183</v>
      </c>
      <c r="F58" s="86" t="s">
        <v>184</v>
      </c>
      <c r="G58" s="86" t="s">
        <v>185</v>
      </c>
    </row>
    <row r="59" spans="1:7" s="55" customFormat="1" ht="16.5" customHeight="1">
      <c r="A59" s="87"/>
      <c r="B59" s="87"/>
      <c r="C59" s="83" t="s">
        <v>33</v>
      </c>
      <c r="D59" s="85" t="s">
        <v>34</v>
      </c>
      <c r="E59" s="86" t="s">
        <v>186</v>
      </c>
      <c r="F59" s="86" t="s">
        <v>187</v>
      </c>
      <c r="G59" s="86" t="s">
        <v>188</v>
      </c>
    </row>
    <row r="60" spans="1:7" s="55" customFormat="1" ht="16.5" customHeight="1">
      <c r="A60" s="87"/>
      <c r="B60" s="87"/>
      <c r="C60" s="83" t="s">
        <v>21</v>
      </c>
      <c r="D60" s="85" t="s">
        <v>22</v>
      </c>
      <c r="E60" s="86" t="s">
        <v>189</v>
      </c>
      <c r="F60" s="86" t="s">
        <v>154</v>
      </c>
      <c r="G60" s="86" t="s">
        <v>190</v>
      </c>
    </row>
    <row r="61" spans="1:7" s="55" customFormat="1" ht="16.5" customHeight="1">
      <c r="A61" s="82"/>
      <c r="B61" s="83" t="s">
        <v>12</v>
      </c>
      <c r="C61" s="84"/>
      <c r="D61" s="85" t="s">
        <v>13</v>
      </c>
      <c r="E61" s="86" t="s">
        <v>191</v>
      </c>
      <c r="F61" s="86" t="s">
        <v>192</v>
      </c>
      <c r="G61" s="86" t="s">
        <v>193</v>
      </c>
    </row>
    <row r="62" spans="1:7" s="55" customFormat="1" ht="16.5" customHeight="1">
      <c r="A62" s="87"/>
      <c r="B62" s="87"/>
      <c r="C62" s="83" t="s">
        <v>23</v>
      </c>
      <c r="D62" s="85" t="s">
        <v>24</v>
      </c>
      <c r="E62" s="86" t="s">
        <v>194</v>
      </c>
      <c r="F62" s="86" t="s">
        <v>192</v>
      </c>
      <c r="G62" s="86" t="s">
        <v>195</v>
      </c>
    </row>
    <row r="63" spans="1:7" s="55" customFormat="1" ht="22.5" customHeight="1">
      <c r="A63" s="79" t="s">
        <v>196</v>
      </c>
      <c r="B63" s="79"/>
      <c r="C63" s="79"/>
      <c r="D63" s="80" t="s">
        <v>197</v>
      </c>
      <c r="E63" s="81" t="s">
        <v>198</v>
      </c>
      <c r="F63" s="81" t="s">
        <v>14</v>
      </c>
      <c r="G63" s="81" t="s">
        <v>198</v>
      </c>
    </row>
    <row r="64" spans="1:7" s="55" customFormat="1" ht="16.5" customHeight="1">
      <c r="A64" s="82"/>
      <c r="B64" s="83" t="s">
        <v>199</v>
      </c>
      <c r="C64" s="84"/>
      <c r="D64" s="85" t="s">
        <v>200</v>
      </c>
      <c r="E64" s="86" t="s">
        <v>201</v>
      </c>
      <c r="F64" s="86" t="s">
        <v>202</v>
      </c>
      <c r="G64" s="86" t="s">
        <v>203</v>
      </c>
    </row>
    <row r="65" spans="1:7" s="55" customFormat="1" ht="16.5" customHeight="1">
      <c r="A65" s="87"/>
      <c r="B65" s="87"/>
      <c r="C65" s="83" t="s">
        <v>67</v>
      </c>
      <c r="D65" s="85" t="s">
        <v>68</v>
      </c>
      <c r="E65" s="86" t="s">
        <v>204</v>
      </c>
      <c r="F65" s="86" t="s">
        <v>202</v>
      </c>
      <c r="G65" s="86" t="s">
        <v>205</v>
      </c>
    </row>
    <row r="66" spans="1:7" s="55" customFormat="1" ht="16.5" customHeight="1">
      <c r="A66" s="82"/>
      <c r="B66" s="83" t="s">
        <v>206</v>
      </c>
      <c r="C66" s="84"/>
      <c r="D66" s="85" t="s">
        <v>13</v>
      </c>
      <c r="E66" s="86" t="s">
        <v>207</v>
      </c>
      <c r="F66" s="86" t="s">
        <v>208</v>
      </c>
      <c r="G66" s="86" t="s">
        <v>209</v>
      </c>
    </row>
    <row r="67" spans="1:7" s="55" customFormat="1" ht="16.5" customHeight="1">
      <c r="A67" s="87"/>
      <c r="B67" s="87"/>
      <c r="C67" s="83" t="s">
        <v>21</v>
      </c>
      <c r="D67" s="85" t="s">
        <v>22</v>
      </c>
      <c r="E67" s="86" t="s">
        <v>210</v>
      </c>
      <c r="F67" s="86" t="s">
        <v>211</v>
      </c>
      <c r="G67" s="86" t="s">
        <v>212</v>
      </c>
    </row>
    <row r="68" spans="1:7" s="55" customFormat="1" ht="16.5" customHeight="1">
      <c r="A68" s="87"/>
      <c r="B68" s="87"/>
      <c r="C68" s="83" t="s">
        <v>213</v>
      </c>
      <c r="D68" s="85" t="s">
        <v>214</v>
      </c>
      <c r="E68" s="86" t="s">
        <v>192</v>
      </c>
      <c r="F68" s="86" t="s">
        <v>205</v>
      </c>
      <c r="G68" s="86" t="s">
        <v>215</v>
      </c>
    </row>
    <row r="69" spans="1:7" s="55" customFormat="1" ht="5.25" customHeight="1">
      <c r="A69" s="104"/>
      <c r="B69" s="104"/>
      <c r="C69" s="104"/>
      <c r="D69" s="105"/>
      <c r="E69" s="105"/>
      <c r="F69" s="105"/>
      <c r="G69" s="105"/>
    </row>
    <row r="70" spans="1:7" s="55" customFormat="1" ht="16.5" customHeight="1">
      <c r="A70" s="107" t="s">
        <v>17</v>
      </c>
      <c r="B70" s="107"/>
      <c r="C70" s="107"/>
      <c r="D70" s="107"/>
      <c r="E70" s="88" t="s">
        <v>93</v>
      </c>
      <c r="F70" s="88" t="s">
        <v>116</v>
      </c>
      <c r="G70" s="88" t="s">
        <v>216</v>
      </c>
    </row>
    <row r="71" spans="1:7" s="55" customFormat="1" ht="17.25" customHeight="1">
      <c r="A71" s="95" t="s">
        <v>94</v>
      </c>
      <c r="B71" s="95"/>
      <c r="C71" s="61"/>
      <c r="D71" s="61"/>
      <c r="E71" s="62"/>
      <c r="F71" s="62"/>
      <c r="G71" s="62"/>
    </row>
    <row r="72" spans="1:7" ht="15">
      <c r="A72" s="63" t="s">
        <v>95</v>
      </c>
      <c r="B72" s="96" t="s">
        <v>96</v>
      </c>
      <c r="C72" s="97"/>
      <c r="D72" s="98"/>
      <c r="E72" s="64">
        <f>E74+E77+E78+E79+E80</f>
        <v>21438151.35</v>
      </c>
      <c r="F72" s="64">
        <f>F74+F77+F78+F79+F80</f>
        <v>27039</v>
      </c>
      <c r="G72" s="64">
        <f>G74+G77+G78+G79+G80</f>
        <v>21444607.35</v>
      </c>
    </row>
    <row r="73" spans="1:7" ht="15">
      <c r="A73" s="63"/>
      <c r="B73" s="63" t="s">
        <v>97</v>
      </c>
      <c r="C73" s="65"/>
      <c r="D73" s="63"/>
      <c r="E73" s="63"/>
      <c r="F73" s="66"/>
      <c r="G73" s="67"/>
    </row>
    <row r="74" spans="1:7" ht="15">
      <c r="A74" s="63"/>
      <c r="B74" s="63" t="s">
        <v>98</v>
      </c>
      <c r="C74" s="63" t="s">
        <v>99</v>
      </c>
      <c r="D74" s="65"/>
      <c r="E74" s="64">
        <v>13664449.35</v>
      </c>
      <c r="F74" s="68">
        <f>F75+F76</f>
        <v>17054</v>
      </c>
      <c r="G74" s="68">
        <f>G75+G76</f>
        <v>13660920.35</v>
      </c>
    </row>
    <row r="75" spans="1:7" ht="15">
      <c r="A75" s="63"/>
      <c r="B75" s="63"/>
      <c r="C75" s="63" t="s">
        <v>100</v>
      </c>
      <c r="D75" s="77"/>
      <c r="E75" s="67">
        <v>8222260.3</v>
      </c>
      <c r="F75" s="69">
        <v>12377.69</v>
      </c>
      <c r="G75" s="68">
        <f aca="true" t="shared" si="0" ref="G75:G80">E75+F75</f>
        <v>8234637.99</v>
      </c>
    </row>
    <row r="76" spans="1:7" ht="15">
      <c r="A76" s="63"/>
      <c r="B76" s="63"/>
      <c r="C76" s="63" t="s">
        <v>101</v>
      </c>
      <c r="D76" s="77"/>
      <c r="E76" s="67">
        <v>5421606.05</v>
      </c>
      <c r="F76" s="64">
        <v>4676.31</v>
      </c>
      <c r="G76" s="68">
        <f t="shared" si="0"/>
        <v>5426282.359999999</v>
      </c>
    </row>
    <row r="77" spans="1:7" ht="15">
      <c r="A77" s="63"/>
      <c r="B77" s="63" t="s">
        <v>102</v>
      </c>
      <c r="C77" s="63" t="s">
        <v>103</v>
      </c>
      <c r="D77" s="77"/>
      <c r="E77" s="67">
        <v>5552721</v>
      </c>
      <c r="F77" s="64"/>
      <c r="G77" s="68">
        <f t="shared" si="0"/>
        <v>5552721</v>
      </c>
    </row>
    <row r="78" spans="1:7" ht="15">
      <c r="A78" s="63"/>
      <c r="B78" s="63" t="s">
        <v>104</v>
      </c>
      <c r="C78" s="63" t="s">
        <v>105</v>
      </c>
      <c r="D78" s="77"/>
      <c r="E78" s="67">
        <v>1849395</v>
      </c>
      <c r="F78" s="64">
        <v>9985</v>
      </c>
      <c r="G78" s="68">
        <f t="shared" si="0"/>
        <v>1859380</v>
      </c>
    </row>
    <row r="79" spans="1:7" ht="27" customHeight="1">
      <c r="A79" s="63"/>
      <c r="B79" s="63" t="s">
        <v>106</v>
      </c>
      <c r="C79" s="96" t="s">
        <v>107</v>
      </c>
      <c r="D79" s="98"/>
      <c r="E79" s="64">
        <v>61586</v>
      </c>
      <c r="F79" s="66"/>
      <c r="G79" s="68">
        <f t="shared" si="0"/>
        <v>61586</v>
      </c>
    </row>
    <row r="80" spans="1:7" ht="15">
      <c r="A80" s="63"/>
      <c r="B80" s="63" t="s">
        <v>108</v>
      </c>
      <c r="C80" s="96" t="s">
        <v>109</v>
      </c>
      <c r="D80" s="98"/>
      <c r="E80" s="64">
        <v>310000</v>
      </c>
      <c r="F80" s="66"/>
      <c r="G80" s="68">
        <f t="shared" si="0"/>
        <v>310000</v>
      </c>
    </row>
    <row r="81" spans="1:7" ht="6" customHeight="1">
      <c r="A81" s="70"/>
      <c r="B81" s="71"/>
      <c r="C81" s="71"/>
      <c r="D81" s="71"/>
      <c r="E81" s="71"/>
      <c r="F81" s="71"/>
      <c r="G81" s="67"/>
    </row>
    <row r="82" spans="1:7" ht="15">
      <c r="A82" s="63" t="s">
        <v>110</v>
      </c>
      <c r="B82" s="99" t="s">
        <v>111</v>
      </c>
      <c r="C82" s="100"/>
      <c r="D82" s="100"/>
      <c r="E82" s="64">
        <v>3911300</v>
      </c>
      <c r="F82" s="64"/>
      <c r="G82" s="68">
        <f>E82+F82</f>
        <v>3911300</v>
      </c>
    </row>
    <row r="83" spans="1:7" ht="15">
      <c r="A83" s="63"/>
      <c r="B83" s="96" t="s">
        <v>112</v>
      </c>
      <c r="C83" s="101"/>
      <c r="D83" s="102"/>
      <c r="E83" s="65"/>
      <c r="F83" s="63"/>
      <c r="G83" s="64"/>
    </row>
    <row r="84" spans="1:7" ht="29.25" customHeight="1">
      <c r="A84" s="63"/>
      <c r="B84" s="99" t="s">
        <v>113</v>
      </c>
      <c r="C84" s="103"/>
      <c r="D84" s="103"/>
      <c r="E84" s="64">
        <v>0</v>
      </c>
      <c r="F84" s="64"/>
      <c r="G84" s="68">
        <f>E84+F84</f>
        <v>0</v>
      </c>
    </row>
    <row r="85" spans="1:7" s="55" customFormat="1" ht="9.75" customHeight="1">
      <c r="A85" s="59"/>
      <c r="B85" s="59"/>
      <c r="C85" s="59"/>
      <c r="D85" s="59"/>
      <c r="E85" s="60"/>
      <c r="F85" s="60"/>
      <c r="G85" s="60"/>
    </row>
    <row r="86" ht="8.25" customHeight="1" hidden="1"/>
    <row r="87" ht="15">
      <c r="E87" s="57" t="s">
        <v>74</v>
      </c>
    </row>
    <row r="88" ht="15">
      <c r="E88" s="57"/>
    </row>
    <row r="89" ht="15">
      <c r="E89" s="57" t="s">
        <v>73</v>
      </c>
    </row>
    <row r="91" spans="1:7" s="55" customFormat="1" ht="27.75" customHeight="1">
      <c r="A91" s="76"/>
      <c r="B91" s="76"/>
      <c r="C91" s="76"/>
      <c r="D91" s="76"/>
      <c r="E91" s="76"/>
      <c r="F91" s="76"/>
      <c r="G91" s="76"/>
    </row>
    <row r="92" spans="1:7" s="55" customFormat="1" ht="24.75" customHeight="1">
      <c r="A92" s="76"/>
      <c r="B92" s="76"/>
      <c r="C92" s="76"/>
      <c r="D92" s="76"/>
      <c r="E92" s="76"/>
      <c r="F92" s="76"/>
      <c r="G92" s="76"/>
    </row>
    <row r="93" spans="1:7" s="55" customFormat="1" ht="16.5" customHeight="1">
      <c r="A93" s="76"/>
      <c r="B93" s="76"/>
      <c r="C93" s="76"/>
      <c r="D93" s="76"/>
      <c r="E93" s="76"/>
      <c r="F93" s="76"/>
      <c r="G93" s="76"/>
    </row>
    <row r="94" spans="1:7" s="55" customFormat="1" ht="37.5" customHeight="1">
      <c r="A94" s="76"/>
      <c r="B94" s="76"/>
      <c r="C94" s="76"/>
      <c r="D94" s="76"/>
      <c r="E94" s="76"/>
      <c r="F94" s="76"/>
      <c r="G94" s="76"/>
    </row>
    <row r="95" spans="1:7" s="55" customFormat="1" ht="5.25" customHeight="1">
      <c r="A95" s="76"/>
      <c r="B95" s="76"/>
      <c r="C95" s="76"/>
      <c r="D95" s="76"/>
      <c r="E95" s="76"/>
      <c r="F95" s="76"/>
      <c r="G95" s="76"/>
    </row>
    <row r="96" spans="1:7" s="55" customFormat="1" ht="16.5" customHeight="1">
      <c r="A96" s="76"/>
      <c r="B96" s="76"/>
      <c r="C96" s="76"/>
      <c r="D96" s="76"/>
      <c r="E96" s="76"/>
      <c r="F96" s="76"/>
      <c r="G96" s="76"/>
    </row>
    <row r="97" spans="1:7" s="55" customFormat="1" ht="30" customHeight="1">
      <c r="A97" s="92"/>
      <c r="B97" s="92"/>
      <c r="C97" s="92"/>
      <c r="D97" s="92"/>
      <c r="E97" s="92"/>
      <c r="F97" s="92"/>
      <c r="G97" s="92"/>
    </row>
    <row r="98" spans="1:7" s="55" customFormat="1" ht="5.25" customHeight="1">
      <c r="A98" s="92"/>
      <c r="B98" s="92"/>
      <c r="C98" s="92"/>
      <c r="D98" s="92"/>
      <c r="E98" s="92"/>
      <c r="F98" s="92"/>
      <c r="G98" s="92"/>
    </row>
  </sheetData>
  <sheetProtection/>
  <mergeCells count="21">
    <mergeCell ref="A69:C69"/>
    <mergeCell ref="D69:G69"/>
    <mergeCell ref="A70:D70"/>
    <mergeCell ref="A27:G27"/>
    <mergeCell ref="A28:G28"/>
    <mergeCell ref="A97:G97"/>
    <mergeCell ref="A98:G98"/>
    <mergeCell ref="A6:G6"/>
    <mergeCell ref="A7:G7"/>
    <mergeCell ref="A71:B71"/>
    <mergeCell ref="B72:D72"/>
    <mergeCell ref="C79:D79"/>
    <mergeCell ref="C80:D80"/>
    <mergeCell ref="B82:D82"/>
    <mergeCell ref="B83:D83"/>
    <mergeCell ref="B84:D84"/>
    <mergeCell ref="A13:C13"/>
    <mergeCell ref="D13:G13"/>
    <mergeCell ref="A14:D14"/>
    <mergeCell ref="A29:G29"/>
    <mergeCell ref="A30:G30"/>
  </mergeCells>
  <printOptions/>
  <pageMargins left="0.7" right="0.38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A6" sqref="A6:J6"/>
    </sheetView>
  </sheetViews>
  <sheetFormatPr defaultColWidth="5.00390625" defaultRowHeight="15"/>
  <cols>
    <col min="1" max="1" width="5.140625" style="1" bestFit="1" customWidth="1"/>
    <col min="2" max="2" width="5.28125" style="1" bestFit="1" customWidth="1"/>
    <col min="3" max="3" width="5.00390625" style="1" customWidth="1"/>
    <col min="4" max="4" width="43.28125" style="1" customWidth="1"/>
    <col min="5" max="6" width="12.421875" style="1" customWidth="1"/>
    <col min="7" max="7" width="10.8515625" style="1" customWidth="1"/>
    <col min="8" max="8" width="10.421875" style="4" customWidth="1"/>
    <col min="9" max="9" width="10.7109375" style="5" customWidth="1"/>
    <col min="10" max="10" width="11.00390625" style="5" customWidth="1"/>
    <col min="11" max="20" width="5.00390625" style="0" customWidth="1"/>
    <col min="21" max="21" width="21.7109375" style="0" customWidth="1"/>
    <col min="22" max="27" width="5.00390625" style="0" hidden="1" customWidth="1"/>
  </cols>
  <sheetData>
    <row r="1" spans="5:7" ht="15">
      <c r="E1" s="3"/>
      <c r="F1" s="3"/>
      <c r="G1" s="3" t="s">
        <v>35</v>
      </c>
    </row>
    <row r="2" spans="1:10" ht="13.5" customHeight="1">
      <c r="A2" s="38"/>
      <c r="B2" s="38"/>
      <c r="C2" s="38"/>
      <c r="D2" s="38"/>
      <c r="E2" s="38"/>
      <c r="F2" s="38"/>
      <c r="G2" s="39" t="s">
        <v>219</v>
      </c>
      <c r="H2" s="38"/>
      <c r="I2" s="38"/>
      <c r="J2" s="38"/>
    </row>
    <row r="3" spans="1:10" ht="12.75" customHeight="1">
      <c r="A3" s="38"/>
      <c r="B3" s="38"/>
      <c r="C3" s="38"/>
      <c r="D3" s="38"/>
      <c r="E3" s="38"/>
      <c r="F3" s="38"/>
      <c r="G3" s="39" t="s">
        <v>72</v>
      </c>
      <c r="H3" s="38"/>
      <c r="I3" s="38"/>
      <c r="J3" s="38"/>
    </row>
    <row r="4" spans="1:10" ht="12.75" customHeight="1">
      <c r="A4" s="38"/>
      <c r="B4" s="38"/>
      <c r="C4" s="38"/>
      <c r="D4" s="38"/>
      <c r="E4" s="38"/>
      <c r="F4" s="38"/>
      <c r="G4" s="39" t="s">
        <v>220</v>
      </c>
      <c r="H4" s="38"/>
      <c r="I4" s="38"/>
      <c r="J4" s="38"/>
    </row>
    <row r="5" ht="21.75" customHeight="1"/>
    <row r="6" spans="1:10" ht="28.5" customHeight="1">
      <c r="A6" s="109" t="s">
        <v>36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10" s="2" customFormat="1" ht="15">
      <c r="A7" s="111" t="s">
        <v>65</v>
      </c>
      <c r="B7" s="111"/>
      <c r="C7" s="111"/>
      <c r="D7" s="111"/>
      <c r="E7" s="111"/>
      <c r="F7" s="111"/>
      <c r="G7" s="111"/>
      <c r="H7" s="111"/>
      <c r="I7" s="111"/>
      <c r="J7" s="110"/>
    </row>
    <row r="8" spans="1:9" ht="15" customHeight="1">
      <c r="A8" s="6"/>
      <c r="B8" s="6"/>
      <c r="C8" s="6"/>
      <c r="D8" s="6"/>
      <c r="E8" s="6"/>
      <c r="F8" s="6"/>
      <c r="G8" s="6"/>
      <c r="H8" s="7"/>
      <c r="I8" s="8"/>
    </row>
    <row r="9" spans="1:10" ht="26.25">
      <c r="A9" s="9" t="s">
        <v>3</v>
      </c>
      <c r="B9" s="9" t="s">
        <v>4</v>
      </c>
      <c r="C9" s="9" t="s">
        <v>20</v>
      </c>
      <c r="D9" s="10" t="s">
        <v>6</v>
      </c>
      <c r="E9" s="11" t="s">
        <v>37</v>
      </c>
      <c r="F9" s="11" t="s">
        <v>38</v>
      </c>
      <c r="G9" s="12" t="s">
        <v>39</v>
      </c>
      <c r="H9" s="13" t="s">
        <v>40</v>
      </c>
      <c r="I9" s="14" t="s">
        <v>38</v>
      </c>
      <c r="J9" s="14" t="s">
        <v>39</v>
      </c>
    </row>
    <row r="10" spans="1:10" ht="15" hidden="1">
      <c r="A10" s="9" t="s">
        <v>69</v>
      </c>
      <c r="B10" s="9"/>
      <c r="C10" s="9"/>
      <c r="D10" s="10" t="s">
        <v>70</v>
      </c>
      <c r="E10" s="50">
        <f>E11</f>
        <v>284187.35</v>
      </c>
      <c r="F10" s="50">
        <f>F11</f>
        <v>0</v>
      </c>
      <c r="G10" s="53">
        <f>E10+F10</f>
        <v>284187.35</v>
      </c>
      <c r="H10" s="13">
        <f>H11</f>
        <v>284187.35</v>
      </c>
      <c r="I10" s="50">
        <f>I11</f>
        <v>0</v>
      </c>
      <c r="J10" s="50">
        <f>H10+I10</f>
        <v>284187.35</v>
      </c>
    </row>
    <row r="11" spans="1:10" s="48" customFormat="1" ht="15" hidden="1">
      <c r="A11" s="21"/>
      <c r="B11" s="21" t="s">
        <v>66</v>
      </c>
      <c r="C11" s="21"/>
      <c r="D11" s="43" t="s">
        <v>13</v>
      </c>
      <c r="E11" s="49">
        <f>E12</f>
        <v>284187.35</v>
      </c>
      <c r="F11" s="49">
        <f>F12</f>
        <v>0</v>
      </c>
      <c r="G11" s="53">
        <f>E11+F11</f>
        <v>284187.35</v>
      </c>
      <c r="H11" s="49">
        <f>SUM(H13:H18)</f>
        <v>284187.35</v>
      </c>
      <c r="I11" s="49">
        <f>SUM(I13:I18)</f>
        <v>0</v>
      </c>
      <c r="J11" s="49">
        <f>SUM(J13:J18)</f>
        <v>284187.35</v>
      </c>
    </row>
    <row r="12" spans="1:10" s="48" customFormat="1" ht="34.5" customHeight="1" hidden="1">
      <c r="A12" s="21"/>
      <c r="B12" s="21"/>
      <c r="C12" s="21" t="s">
        <v>15</v>
      </c>
      <c r="D12" s="23" t="s">
        <v>16</v>
      </c>
      <c r="E12" s="49">
        <v>284187.35</v>
      </c>
      <c r="F12" s="52"/>
      <c r="G12" s="54">
        <f>E12+F12</f>
        <v>284187.35</v>
      </c>
      <c r="H12" s="46"/>
      <c r="I12" s="47"/>
      <c r="J12" s="47"/>
    </row>
    <row r="13" spans="1:10" s="48" customFormat="1" ht="15" hidden="1">
      <c r="A13" s="21"/>
      <c r="B13" s="21"/>
      <c r="C13" s="41" t="s">
        <v>31</v>
      </c>
      <c r="D13" s="42" t="s">
        <v>32</v>
      </c>
      <c r="E13" s="44"/>
      <c r="F13" s="47"/>
      <c r="G13" s="51"/>
      <c r="H13" s="49">
        <v>3701</v>
      </c>
      <c r="I13" s="49"/>
      <c r="J13" s="49">
        <f>H13+I13</f>
        <v>3701</v>
      </c>
    </row>
    <row r="14" spans="1:10" s="48" customFormat="1" ht="15" hidden="1">
      <c r="A14" s="21"/>
      <c r="B14" s="21"/>
      <c r="C14" s="41" t="s">
        <v>33</v>
      </c>
      <c r="D14" s="42" t="s">
        <v>34</v>
      </c>
      <c r="E14" s="44"/>
      <c r="F14" s="47"/>
      <c r="G14" s="51"/>
      <c r="H14" s="49">
        <v>632.63</v>
      </c>
      <c r="I14" s="49"/>
      <c r="J14" s="49">
        <f>H14+I14</f>
        <v>632.63</v>
      </c>
    </row>
    <row r="15" spans="1:10" s="48" customFormat="1" ht="15" hidden="1">
      <c r="A15" s="21"/>
      <c r="B15" s="21"/>
      <c r="C15" s="41" t="s">
        <v>43</v>
      </c>
      <c r="D15" s="42" t="s">
        <v>44</v>
      </c>
      <c r="E15" s="44"/>
      <c r="F15" s="44"/>
      <c r="G15" s="45"/>
      <c r="H15" s="49">
        <v>90.67</v>
      </c>
      <c r="I15" s="49"/>
      <c r="J15" s="49">
        <f>H15+I15</f>
        <v>90.67</v>
      </c>
    </row>
    <row r="16" spans="1:10" s="48" customFormat="1" ht="15" hidden="1">
      <c r="A16" s="21"/>
      <c r="B16" s="21"/>
      <c r="C16" s="41" t="s">
        <v>21</v>
      </c>
      <c r="D16" s="42" t="s">
        <v>22</v>
      </c>
      <c r="E16" s="44"/>
      <c r="F16" s="44"/>
      <c r="G16" s="45"/>
      <c r="H16" s="49">
        <v>51</v>
      </c>
      <c r="I16" s="49"/>
      <c r="J16" s="49">
        <f>H16+I16</f>
        <v>51</v>
      </c>
    </row>
    <row r="17" spans="1:10" s="48" customFormat="1" ht="15" hidden="1">
      <c r="A17" s="21"/>
      <c r="B17" s="21"/>
      <c r="C17" s="41" t="s">
        <v>23</v>
      </c>
      <c r="D17" s="42" t="s">
        <v>24</v>
      </c>
      <c r="E17" s="44"/>
      <c r="F17" s="44"/>
      <c r="G17" s="45"/>
      <c r="H17" s="49">
        <v>1097</v>
      </c>
      <c r="I17" s="49"/>
      <c r="J17" s="49">
        <f>H17+I17</f>
        <v>1097</v>
      </c>
    </row>
    <row r="18" spans="1:10" s="48" customFormat="1" ht="15" hidden="1">
      <c r="A18" s="21"/>
      <c r="B18" s="21"/>
      <c r="C18" s="41" t="s">
        <v>67</v>
      </c>
      <c r="D18" s="42" t="s">
        <v>68</v>
      </c>
      <c r="E18" s="44"/>
      <c r="F18" s="44"/>
      <c r="G18" s="45"/>
      <c r="H18" s="49">
        <v>278615.05</v>
      </c>
      <c r="I18" s="49"/>
      <c r="J18" s="49">
        <f>H18+I18</f>
        <v>278615.05</v>
      </c>
    </row>
    <row r="19" spans="1:10" ht="15" hidden="1">
      <c r="A19" s="9" t="s">
        <v>29</v>
      </c>
      <c r="B19" s="9"/>
      <c r="C19" s="9"/>
      <c r="D19" s="15" t="s">
        <v>30</v>
      </c>
      <c r="E19" s="16">
        <f>E20</f>
        <v>45938</v>
      </c>
      <c r="F19" s="16">
        <f>F20</f>
        <v>0</v>
      </c>
      <c r="G19" s="17">
        <f>G20</f>
        <v>45938</v>
      </c>
      <c r="H19" s="18">
        <f>H20</f>
        <v>45938</v>
      </c>
      <c r="I19" s="19">
        <f>I20</f>
        <v>0</v>
      </c>
      <c r="J19" s="19">
        <f>J20</f>
        <v>45938</v>
      </c>
    </row>
    <row r="20" spans="1:10" ht="15" hidden="1">
      <c r="A20" s="20"/>
      <c r="B20" s="21" t="s">
        <v>41</v>
      </c>
      <c r="C20" s="22"/>
      <c r="D20" s="23" t="s">
        <v>42</v>
      </c>
      <c r="E20" s="24">
        <f>E21</f>
        <v>45938</v>
      </c>
      <c r="F20" s="24">
        <f>F21</f>
        <v>0</v>
      </c>
      <c r="G20" s="25">
        <f>G21</f>
        <v>45938</v>
      </c>
      <c r="H20" s="26">
        <f>SUM(H21:H27)</f>
        <v>45938</v>
      </c>
      <c r="I20" s="27">
        <f>SUM(I21:I27)</f>
        <v>0</v>
      </c>
      <c r="J20" s="27">
        <f>SUM(J21:J27)</f>
        <v>45938</v>
      </c>
    </row>
    <row r="21" spans="1:10" ht="45" hidden="1">
      <c r="A21" s="20"/>
      <c r="B21" s="28"/>
      <c r="C21" s="21" t="s">
        <v>15</v>
      </c>
      <c r="D21" s="23" t="s">
        <v>16</v>
      </c>
      <c r="E21" s="24">
        <v>45938</v>
      </c>
      <c r="F21" s="24"/>
      <c r="G21" s="25">
        <v>45938</v>
      </c>
      <c r="H21" s="26"/>
      <c r="I21" s="29"/>
      <c r="J21" s="30"/>
    </row>
    <row r="22" spans="1:10" ht="15" hidden="1">
      <c r="A22" s="28"/>
      <c r="B22" s="28"/>
      <c r="C22" s="21" t="s">
        <v>31</v>
      </c>
      <c r="D22" s="23" t="s">
        <v>32</v>
      </c>
      <c r="E22" s="24"/>
      <c r="F22" s="24"/>
      <c r="G22" s="25"/>
      <c r="H22" s="31">
        <v>25990</v>
      </c>
      <c r="I22" s="29"/>
      <c r="J22" s="32">
        <f>H22+I22</f>
        <v>25990</v>
      </c>
    </row>
    <row r="23" spans="1:10" ht="15" hidden="1">
      <c r="A23" s="28"/>
      <c r="B23" s="28"/>
      <c r="C23" s="21" t="s">
        <v>33</v>
      </c>
      <c r="D23" s="23" t="s">
        <v>34</v>
      </c>
      <c r="E23" s="24"/>
      <c r="F23" s="24"/>
      <c r="G23" s="25"/>
      <c r="H23" s="31">
        <v>4401</v>
      </c>
      <c r="I23" s="29"/>
      <c r="J23" s="32">
        <f>H23+I23</f>
        <v>4401</v>
      </c>
    </row>
    <row r="24" spans="1:10" ht="15" hidden="1">
      <c r="A24" s="28"/>
      <c r="B24" s="28"/>
      <c r="C24" s="21" t="s">
        <v>43</v>
      </c>
      <c r="D24" s="23" t="s">
        <v>44</v>
      </c>
      <c r="E24" s="24"/>
      <c r="F24" s="24"/>
      <c r="G24" s="25"/>
      <c r="H24" s="31">
        <v>636</v>
      </c>
      <c r="I24" s="29"/>
      <c r="J24" s="32">
        <f>H24+I24</f>
        <v>636</v>
      </c>
    </row>
    <row r="25" spans="1:10" ht="15" hidden="1">
      <c r="A25" s="28"/>
      <c r="B25" s="28"/>
      <c r="C25" s="21" t="s">
        <v>21</v>
      </c>
      <c r="D25" s="23" t="s">
        <v>22</v>
      </c>
      <c r="E25" s="24"/>
      <c r="F25" s="24"/>
      <c r="G25" s="25"/>
      <c r="H25" s="31">
        <v>500</v>
      </c>
      <c r="I25" s="29"/>
      <c r="J25" s="32">
        <f>H25+I25</f>
        <v>500</v>
      </c>
    </row>
    <row r="26" spans="1:10" ht="15" hidden="1">
      <c r="A26" s="28"/>
      <c r="B26" s="28"/>
      <c r="C26" s="21" t="s">
        <v>23</v>
      </c>
      <c r="D26" s="23" t="s">
        <v>24</v>
      </c>
      <c r="E26" s="24"/>
      <c r="F26" s="24"/>
      <c r="G26" s="25"/>
      <c r="H26" s="31">
        <v>13111</v>
      </c>
      <c r="I26" s="29"/>
      <c r="J26" s="32">
        <f>H26+I26</f>
        <v>13111</v>
      </c>
    </row>
    <row r="27" spans="1:10" ht="15" hidden="1">
      <c r="A27" s="28"/>
      <c r="B27" s="28"/>
      <c r="C27" s="21" t="s">
        <v>45</v>
      </c>
      <c r="D27" s="23" t="s">
        <v>46</v>
      </c>
      <c r="E27" s="24"/>
      <c r="F27" s="24"/>
      <c r="G27" s="25"/>
      <c r="H27" s="33">
        <v>1300</v>
      </c>
      <c r="I27" s="29"/>
      <c r="J27" s="32">
        <f>H27+I27</f>
        <v>1300</v>
      </c>
    </row>
    <row r="28" spans="1:10" ht="22.5">
      <c r="A28" s="9" t="s">
        <v>47</v>
      </c>
      <c r="B28" s="9"/>
      <c r="C28" s="9"/>
      <c r="D28" s="15" t="s">
        <v>48</v>
      </c>
      <c r="E28" s="16">
        <f>E29+E34</f>
        <v>8974</v>
      </c>
      <c r="F28" s="16">
        <f>F29+F34</f>
        <v>0</v>
      </c>
      <c r="G28" s="16">
        <f>G29+G34</f>
        <v>8974</v>
      </c>
      <c r="H28" s="19">
        <f>H29+H34</f>
        <v>8974</v>
      </c>
      <c r="I28" s="19">
        <f>I29+I34</f>
        <v>0</v>
      </c>
      <c r="J28" s="19">
        <f>J29+J34</f>
        <v>8974</v>
      </c>
    </row>
    <row r="29" spans="1:10" ht="22.5" hidden="1">
      <c r="A29" s="20"/>
      <c r="B29" s="21" t="s">
        <v>49</v>
      </c>
      <c r="C29" s="22"/>
      <c r="D29" s="23" t="s">
        <v>50</v>
      </c>
      <c r="E29" s="24">
        <f>E30</f>
        <v>1051</v>
      </c>
      <c r="F29" s="24">
        <f>F30</f>
        <v>0</v>
      </c>
      <c r="G29" s="25">
        <f>G30</f>
        <v>1051</v>
      </c>
      <c r="H29" s="26">
        <f>SUM(H31:H33)</f>
        <v>1051</v>
      </c>
      <c r="I29" s="27">
        <f>SUM(I31:I33)</f>
        <v>0</v>
      </c>
      <c r="J29" s="27">
        <f>SUM(J31:J33)</f>
        <v>1051</v>
      </c>
    </row>
    <row r="30" spans="1:10" ht="45" hidden="1">
      <c r="A30" s="20"/>
      <c r="B30" s="28"/>
      <c r="C30" s="21" t="s">
        <v>15</v>
      </c>
      <c r="D30" s="23" t="s">
        <v>16</v>
      </c>
      <c r="E30" s="24">
        <v>1051</v>
      </c>
      <c r="F30" s="24"/>
      <c r="G30" s="25">
        <v>1051</v>
      </c>
      <c r="H30" s="26"/>
      <c r="I30" s="29"/>
      <c r="J30" s="30"/>
    </row>
    <row r="31" spans="1:10" ht="15" hidden="1">
      <c r="A31" s="20"/>
      <c r="B31" s="28"/>
      <c r="C31" s="21" t="s">
        <v>31</v>
      </c>
      <c r="D31" s="23" t="s">
        <v>32</v>
      </c>
      <c r="E31" s="24"/>
      <c r="F31" s="24"/>
      <c r="G31" s="25"/>
      <c r="H31" s="26">
        <v>880</v>
      </c>
      <c r="I31" s="29"/>
      <c r="J31" s="32">
        <f>H31+I31</f>
        <v>880</v>
      </c>
    </row>
    <row r="32" spans="1:10" ht="15" hidden="1">
      <c r="A32" s="28"/>
      <c r="B32" s="28"/>
      <c r="C32" s="21" t="s">
        <v>33</v>
      </c>
      <c r="D32" s="23" t="s">
        <v>34</v>
      </c>
      <c r="E32" s="24"/>
      <c r="F32" s="24"/>
      <c r="G32" s="25"/>
      <c r="H32" s="26">
        <v>150</v>
      </c>
      <c r="I32" s="29"/>
      <c r="J32" s="32">
        <f>H32+I32</f>
        <v>150</v>
      </c>
    </row>
    <row r="33" spans="1:10" ht="15" hidden="1">
      <c r="A33" s="28"/>
      <c r="B33" s="28"/>
      <c r="C33" s="21" t="s">
        <v>43</v>
      </c>
      <c r="D33" s="23" t="s">
        <v>44</v>
      </c>
      <c r="E33" s="24"/>
      <c r="F33" s="24"/>
      <c r="G33" s="25"/>
      <c r="H33" s="26">
        <v>21</v>
      </c>
      <c r="I33" s="29"/>
      <c r="J33" s="32">
        <f>H33+I33</f>
        <v>21</v>
      </c>
    </row>
    <row r="34" spans="1:10" ht="15">
      <c r="A34" s="28"/>
      <c r="B34" s="28" t="s">
        <v>76</v>
      </c>
      <c r="C34" s="21"/>
      <c r="D34" s="23" t="s">
        <v>77</v>
      </c>
      <c r="E34" s="24">
        <f>E35</f>
        <v>7923</v>
      </c>
      <c r="F34" s="24">
        <f>F35</f>
        <v>0</v>
      </c>
      <c r="G34" s="24">
        <f>G35</f>
        <v>7923</v>
      </c>
      <c r="H34" s="26">
        <f>SUM(H36:H42)</f>
        <v>7923</v>
      </c>
      <c r="I34" s="26">
        <f>SUM(I36:I42)</f>
        <v>0</v>
      </c>
      <c r="J34" s="26">
        <f>SUM(J36:J42)</f>
        <v>7923</v>
      </c>
    </row>
    <row r="35" spans="1:10" ht="45">
      <c r="A35" s="28"/>
      <c r="B35" s="28"/>
      <c r="C35" s="21" t="s">
        <v>15</v>
      </c>
      <c r="D35" s="23" t="s">
        <v>16</v>
      </c>
      <c r="E35" s="72">
        <v>7923</v>
      </c>
      <c r="F35" s="72"/>
      <c r="G35" s="73">
        <f>E35+F35</f>
        <v>7923</v>
      </c>
      <c r="H35" s="72"/>
      <c r="I35" s="74"/>
      <c r="J35" s="75"/>
    </row>
    <row r="36" spans="1:10" ht="15">
      <c r="A36" s="28"/>
      <c r="B36" s="28"/>
      <c r="C36" s="21" t="s">
        <v>84</v>
      </c>
      <c r="D36" s="23" t="s">
        <v>114</v>
      </c>
      <c r="E36" s="72"/>
      <c r="F36" s="72"/>
      <c r="G36" s="73"/>
      <c r="H36" s="72">
        <v>3690</v>
      </c>
      <c r="I36" s="72">
        <v>-15</v>
      </c>
      <c r="J36" s="72">
        <f>H36+I36</f>
        <v>3675</v>
      </c>
    </row>
    <row r="37" spans="1:10" ht="15">
      <c r="A37" s="28"/>
      <c r="B37" s="28"/>
      <c r="C37" s="21" t="s">
        <v>33</v>
      </c>
      <c r="D37" s="23" t="s">
        <v>34</v>
      </c>
      <c r="E37" s="72"/>
      <c r="F37" s="72"/>
      <c r="G37" s="73"/>
      <c r="H37" s="72">
        <v>234</v>
      </c>
      <c r="I37" s="72">
        <v>49.51</v>
      </c>
      <c r="J37" s="72">
        <f aca="true" t="shared" si="0" ref="J37:J42">H37+I37</f>
        <v>283.51</v>
      </c>
    </row>
    <row r="38" spans="1:10" ht="15">
      <c r="A38" s="28"/>
      <c r="B38" s="28"/>
      <c r="C38" s="21" t="s">
        <v>43</v>
      </c>
      <c r="D38" s="23" t="s">
        <v>44</v>
      </c>
      <c r="E38" s="72"/>
      <c r="F38" s="72"/>
      <c r="G38" s="73"/>
      <c r="H38" s="72">
        <v>34</v>
      </c>
      <c r="I38" s="72">
        <v>-3.82</v>
      </c>
      <c r="J38" s="72">
        <f t="shared" si="0"/>
        <v>30.18</v>
      </c>
    </row>
    <row r="39" spans="1:10" ht="15">
      <c r="A39" s="28"/>
      <c r="B39" s="28"/>
      <c r="C39" s="21" t="s">
        <v>89</v>
      </c>
      <c r="D39" s="23" t="s">
        <v>90</v>
      </c>
      <c r="E39" s="72"/>
      <c r="F39" s="72"/>
      <c r="G39" s="73"/>
      <c r="H39" s="72">
        <v>1365</v>
      </c>
      <c r="I39" s="72">
        <v>293</v>
      </c>
      <c r="J39" s="72">
        <f t="shared" si="0"/>
        <v>1658</v>
      </c>
    </row>
    <row r="40" spans="1:10" ht="15">
      <c r="A40" s="28"/>
      <c r="B40" s="28"/>
      <c r="C40" s="21" t="s">
        <v>21</v>
      </c>
      <c r="D40" s="23" t="s">
        <v>22</v>
      </c>
      <c r="E40" s="72"/>
      <c r="F40" s="72"/>
      <c r="G40" s="73"/>
      <c r="H40" s="72">
        <v>2000</v>
      </c>
      <c r="I40" s="72">
        <v>-505.54</v>
      </c>
      <c r="J40" s="72">
        <f t="shared" si="0"/>
        <v>1494.46</v>
      </c>
    </row>
    <row r="41" spans="1:10" ht="15">
      <c r="A41" s="28"/>
      <c r="B41" s="28"/>
      <c r="C41" s="21" t="s">
        <v>23</v>
      </c>
      <c r="D41" s="23" t="s">
        <v>24</v>
      </c>
      <c r="E41" s="72"/>
      <c r="F41" s="72"/>
      <c r="G41" s="73"/>
      <c r="H41" s="72">
        <v>500</v>
      </c>
      <c r="I41" s="72">
        <v>233.69</v>
      </c>
      <c r="J41" s="72">
        <f t="shared" si="0"/>
        <v>733.69</v>
      </c>
    </row>
    <row r="42" spans="1:10" ht="15">
      <c r="A42" s="28"/>
      <c r="B42" s="28"/>
      <c r="C42" s="21" t="s">
        <v>45</v>
      </c>
      <c r="D42" s="23" t="s">
        <v>46</v>
      </c>
      <c r="E42" s="72"/>
      <c r="F42" s="72"/>
      <c r="G42" s="73"/>
      <c r="H42" s="72">
        <v>100</v>
      </c>
      <c r="I42" s="72">
        <v>-51.84</v>
      </c>
      <c r="J42" s="72">
        <f t="shared" si="0"/>
        <v>48.16</v>
      </c>
    </row>
    <row r="43" spans="1:10" ht="15" hidden="1">
      <c r="A43" s="9" t="s">
        <v>10</v>
      </c>
      <c r="B43" s="9"/>
      <c r="C43" s="9"/>
      <c r="D43" s="15" t="s">
        <v>11</v>
      </c>
      <c r="E43" s="16">
        <f>E44+E57+E64+E60</f>
        <v>1041896</v>
      </c>
      <c r="F43" s="16">
        <f>F44+F57+F64+F60</f>
        <v>0</v>
      </c>
      <c r="G43" s="17">
        <f>G44+G57+G64+G60</f>
        <v>1041896</v>
      </c>
      <c r="H43" s="16">
        <f>H44+H57+H64+H60</f>
        <v>1041896</v>
      </c>
      <c r="I43" s="16">
        <f>I44+I57+I64+I60</f>
        <v>0</v>
      </c>
      <c r="J43" s="16">
        <f>J44+J57+J64+J60</f>
        <v>1041896</v>
      </c>
    </row>
    <row r="44" spans="1:10" ht="33.75" hidden="1">
      <c r="A44" s="20"/>
      <c r="B44" s="21" t="s">
        <v>51</v>
      </c>
      <c r="C44" s="22"/>
      <c r="D44" s="23" t="s">
        <v>52</v>
      </c>
      <c r="E44" s="24">
        <f>E45</f>
        <v>1002914</v>
      </c>
      <c r="F44" s="24">
        <f>F45</f>
        <v>0</v>
      </c>
      <c r="G44" s="25">
        <f>G45</f>
        <v>1002914</v>
      </c>
      <c r="H44" s="24">
        <f>SUM(H46:H56)</f>
        <v>1002914</v>
      </c>
      <c r="I44" s="27">
        <f>SUM(I46:I56)</f>
        <v>0</v>
      </c>
      <c r="J44" s="27">
        <f>SUM(J46:J56)</f>
        <v>1002914</v>
      </c>
    </row>
    <row r="45" spans="1:10" ht="45" hidden="1">
      <c r="A45" s="20"/>
      <c r="B45" s="28"/>
      <c r="C45" s="21" t="s">
        <v>15</v>
      </c>
      <c r="D45" s="23" t="s">
        <v>16</v>
      </c>
      <c r="E45" s="24">
        <v>1002914</v>
      </c>
      <c r="F45" s="24"/>
      <c r="G45" s="25">
        <f>E45</f>
        <v>1002914</v>
      </c>
      <c r="H45" s="24"/>
      <c r="I45" s="29"/>
      <c r="J45" s="30"/>
    </row>
    <row r="46" spans="1:10" ht="15" hidden="1">
      <c r="A46" s="28"/>
      <c r="B46" s="28"/>
      <c r="C46" s="21" t="s">
        <v>25</v>
      </c>
      <c r="D46" s="23" t="s">
        <v>26</v>
      </c>
      <c r="E46" s="24"/>
      <c r="F46" s="24"/>
      <c r="G46" s="25"/>
      <c r="H46" s="24">
        <v>941490</v>
      </c>
      <c r="I46" s="29"/>
      <c r="J46" s="32">
        <f>H46+I46</f>
        <v>941490</v>
      </c>
    </row>
    <row r="47" spans="1:10" ht="15" hidden="1">
      <c r="A47" s="28"/>
      <c r="B47" s="28"/>
      <c r="C47" s="21" t="s">
        <v>31</v>
      </c>
      <c r="D47" s="23" t="s">
        <v>32</v>
      </c>
      <c r="E47" s="24"/>
      <c r="F47" s="24"/>
      <c r="G47" s="25"/>
      <c r="H47" s="24">
        <v>19525</v>
      </c>
      <c r="I47" s="29"/>
      <c r="J47" s="32">
        <f aca="true" t="shared" si="1" ref="J47:J56">H47+I47</f>
        <v>19525</v>
      </c>
    </row>
    <row r="48" spans="1:10" ht="15" hidden="1">
      <c r="A48" s="28"/>
      <c r="B48" s="28"/>
      <c r="C48" s="21" t="s">
        <v>33</v>
      </c>
      <c r="D48" s="23" t="s">
        <v>34</v>
      </c>
      <c r="E48" s="24"/>
      <c r="F48" s="24"/>
      <c r="G48" s="25"/>
      <c r="H48" s="24">
        <v>34296</v>
      </c>
      <c r="I48" s="29"/>
      <c r="J48" s="32">
        <f t="shared" si="1"/>
        <v>34296</v>
      </c>
    </row>
    <row r="49" spans="1:10" ht="15" hidden="1">
      <c r="A49" s="28"/>
      <c r="B49" s="28"/>
      <c r="C49" s="21" t="s">
        <v>43</v>
      </c>
      <c r="D49" s="23" t="s">
        <v>44</v>
      </c>
      <c r="E49" s="24"/>
      <c r="F49" s="24"/>
      <c r="G49" s="25"/>
      <c r="H49" s="24">
        <v>503</v>
      </c>
      <c r="I49" s="29"/>
      <c r="J49" s="32">
        <f t="shared" si="1"/>
        <v>503</v>
      </c>
    </row>
    <row r="50" spans="1:10" ht="15" hidden="1">
      <c r="A50" s="28"/>
      <c r="B50" s="28"/>
      <c r="C50" s="21" t="s">
        <v>21</v>
      </c>
      <c r="D50" s="23" t="s">
        <v>22</v>
      </c>
      <c r="E50" s="24"/>
      <c r="F50" s="24"/>
      <c r="G50" s="25"/>
      <c r="H50" s="24">
        <v>800</v>
      </c>
      <c r="I50" s="34"/>
      <c r="J50" s="32">
        <f>H50+I50</f>
        <v>800</v>
      </c>
    </row>
    <row r="51" spans="1:10" ht="15" hidden="1">
      <c r="A51" s="28"/>
      <c r="B51" s="28"/>
      <c r="C51" s="21" t="s">
        <v>53</v>
      </c>
      <c r="D51" s="23" t="s">
        <v>54</v>
      </c>
      <c r="E51" s="24"/>
      <c r="F51" s="24"/>
      <c r="G51" s="25"/>
      <c r="H51" s="24">
        <v>300</v>
      </c>
      <c r="I51" s="34"/>
      <c r="J51" s="32">
        <f>H51+I51</f>
        <v>300</v>
      </c>
    </row>
    <row r="52" spans="1:10" ht="15" hidden="1">
      <c r="A52" s="28"/>
      <c r="B52" s="28"/>
      <c r="C52" s="21" t="s">
        <v>23</v>
      </c>
      <c r="D52" s="23" t="s">
        <v>24</v>
      </c>
      <c r="E52" s="24"/>
      <c r="F52" s="24"/>
      <c r="G52" s="25"/>
      <c r="H52" s="24">
        <v>3356</v>
      </c>
      <c r="I52" s="34"/>
      <c r="J52" s="32">
        <f>H52+I52</f>
        <v>3356</v>
      </c>
    </row>
    <row r="53" spans="1:10" ht="33.75" hidden="1">
      <c r="A53" s="28"/>
      <c r="B53" s="28"/>
      <c r="C53" s="21" t="s">
        <v>55</v>
      </c>
      <c r="D53" s="23" t="s">
        <v>56</v>
      </c>
      <c r="E53" s="24"/>
      <c r="F53" s="24"/>
      <c r="G53" s="25"/>
      <c r="H53" s="24">
        <v>800</v>
      </c>
      <c r="I53" s="29"/>
      <c r="J53" s="32">
        <f t="shared" si="1"/>
        <v>800</v>
      </c>
    </row>
    <row r="54" spans="1:10" ht="15" hidden="1">
      <c r="A54" s="28"/>
      <c r="B54" s="28"/>
      <c r="C54" s="21" t="s">
        <v>45</v>
      </c>
      <c r="D54" s="23" t="s">
        <v>46</v>
      </c>
      <c r="E54" s="24"/>
      <c r="F54" s="24"/>
      <c r="G54" s="25"/>
      <c r="H54" s="24">
        <v>50</v>
      </c>
      <c r="I54" s="29"/>
      <c r="J54" s="32">
        <f t="shared" si="1"/>
        <v>50</v>
      </c>
    </row>
    <row r="55" spans="1:10" ht="15" hidden="1">
      <c r="A55" s="28"/>
      <c r="B55" s="28"/>
      <c r="C55" s="21" t="s">
        <v>57</v>
      </c>
      <c r="D55" s="23" t="s">
        <v>58</v>
      </c>
      <c r="E55" s="24"/>
      <c r="F55" s="24"/>
      <c r="G55" s="25"/>
      <c r="H55" s="24">
        <v>1094</v>
      </c>
      <c r="I55" s="29"/>
      <c r="J55" s="32">
        <f t="shared" si="1"/>
        <v>1094</v>
      </c>
    </row>
    <row r="56" spans="1:10" ht="22.5" hidden="1">
      <c r="A56" s="28"/>
      <c r="B56" s="28"/>
      <c r="C56" s="21" t="s">
        <v>59</v>
      </c>
      <c r="D56" s="23" t="s">
        <v>60</v>
      </c>
      <c r="E56" s="24"/>
      <c r="F56" s="24"/>
      <c r="G56" s="25"/>
      <c r="H56" s="24">
        <v>700</v>
      </c>
      <c r="I56" s="29"/>
      <c r="J56" s="32">
        <f t="shared" si="1"/>
        <v>700</v>
      </c>
    </row>
    <row r="57" spans="1:10" ht="56.25" hidden="1">
      <c r="A57" s="20"/>
      <c r="B57" s="21" t="s">
        <v>61</v>
      </c>
      <c r="C57" s="22"/>
      <c r="D57" s="23" t="s">
        <v>62</v>
      </c>
      <c r="E57" s="24">
        <f>E58</f>
        <v>1571</v>
      </c>
      <c r="F57" s="24">
        <f>F58</f>
        <v>0</v>
      </c>
      <c r="G57" s="25">
        <f>G58</f>
        <v>1571</v>
      </c>
      <c r="H57" s="24">
        <f>SUM(H59)</f>
        <v>1571</v>
      </c>
      <c r="I57" s="27">
        <f>SUM(I59)</f>
        <v>0</v>
      </c>
      <c r="J57" s="27">
        <f>SUM(J59)</f>
        <v>1571</v>
      </c>
    </row>
    <row r="58" spans="1:10" ht="45" hidden="1">
      <c r="A58" s="20"/>
      <c r="B58" s="28"/>
      <c r="C58" s="21" t="s">
        <v>15</v>
      </c>
      <c r="D58" s="23" t="s">
        <v>16</v>
      </c>
      <c r="E58" s="24">
        <v>1571</v>
      </c>
      <c r="F58" s="24"/>
      <c r="G58" s="25">
        <f>E58</f>
        <v>1571</v>
      </c>
      <c r="H58" s="24"/>
      <c r="I58" s="29"/>
      <c r="J58" s="30"/>
    </row>
    <row r="59" spans="1:10" ht="15" hidden="1">
      <c r="A59" s="20"/>
      <c r="B59" s="28"/>
      <c r="C59" s="21" t="s">
        <v>63</v>
      </c>
      <c r="D59" s="23" t="s">
        <v>64</v>
      </c>
      <c r="E59" s="24"/>
      <c r="F59" s="24"/>
      <c r="G59" s="25"/>
      <c r="H59" s="24">
        <v>1571</v>
      </c>
      <c r="I59" s="29"/>
      <c r="J59" s="32">
        <f>H59+I59</f>
        <v>1571</v>
      </c>
    </row>
    <row r="60" spans="1:10" ht="15" hidden="1">
      <c r="A60" s="20"/>
      <c r="B60" s="21" t="s">
        <v>27</v>
      </c>
      <c r="C60" s="21"/>
      <c r="D60" s="23" t="s">
        <v>28</v>
      </c>
      <c r="E60" s="24">
        <f>E61</f>
        <v>357</v>
      </c>
      <c r="F60" s="24">
        <f>F61</f>
        <v>0</v>
      </c>
      <c r="G60" s="25">
        <f>G61</f>
        <v>357</v>
      </c>
      <c r="H60" s="24">
        <f>H62+H63</f>
        <v>357</v>
      </c>
      <c r="I60" s="34">
        <f>SUM(I62:I63)</f>
        <v>0</v>
      </c>
      <c r="J60" s="35">
        <f>SUM(J62:J63)</f>
        <v>357</v>
      </c>
    </row>
    <row r="61" spans="1:10" ht="45" hidden="1">
      <c r="A61" s="20"/>
      <c r="B61" s="28"/>
      <c r="C61" s="21" t="s">
        <v>15</v>
      </c>
      <c r="D61" s="23" t="s">
        <v>16</v>
      </c>
      <c r="E61" s="24">
        <v>357</v>
      </c>
      <c r="F61" s="24"/>
      <c r="G61" s="25">
        <f>E61+F61</f>
        <v>357</v>
      </c>
      <c r="H61" s="24"/>
      <c r="I61" s="29"/>
      <c r="J61" s="32"/>
    </row>
    <row r="62" spans="1:10" ht="15" hidden="1">
      <c r="A62" s="20"/>
      <c r="B62" s="28"/>
      <c r="C62" s="21" t="s">
        <v>25</v>
      </c>
      <c r="D62" s="23" t="s">
        <v>26</v>
      </c>
      <c r="E62" s="24"/>
      <c r="F62" s="24"/>
      <c r="G62" s="25"/>
      <c r="H62" s="24">
        <v>350</v>
      </c>
      <c r="I62" s="34"/>
      <c r="J62" s="32">
        <f>H62+I62</f>
        <v>350</v>
      </c>
    </row>
    <row r="63" spans="1:10" ht="15" hidden="1">
      <c r="A63" s="20"/>
      <c r="B63" s="28"/>
      <c r="C63" s="21" t="s">
        <v>21</v>
      </c>
      <c r="D63" s="23" t="s">
        <v>22</v>
      </c>
      <c r="E63" s="24"/>
      <c r="F63" s="24"/>
      <c r="G63" s="25"/>
      <c r="H63" s="24">
        <v>7</v>
      </c>
      <c r="I63" s="34"/>
      <c r="J63" s="32">
        <f>H63+I63</f>
        <v>7</v>
      </c>
    </row>
    <row r="64" spans="1:10" ht="15" hidden="1">
      <c r="A64" s="20"/>
      <c r="B64" s="21" t="s">
        <v>12</v>
      </c>
      <c r="C64" s="21"/>
      <c r="D64" s="23" t="s">
        <v>13</v>
      </c>
      <c r="E64" s="24">
        <f>E65</f>
        <v>37054</v>
      </c>
      <c r="F64" s="24">
        <f>F65</f>
        <v>0</v>
      </c>
      <c r="G64" s="25">
        <f>G65</f>
        <v>37054</v>
      </c>
      <c r="H64" s="24">
        <f>SUM(H66:H68)</f>
        <v>37054</v>
      </c>
      <c r="I64" s="34">
        <f>SUM(I66:I68)</f>
        <v>0</v>
      </c>
      <c r="J64" s="34">
        <f>SUM(J66:J68)</f>
        <v>37054</v>
      </c>
    </row>
    <row r="65" spans="1:10" ht="38.25" customHeight="1" hidden="1">
      <c r="A65" s="20"/>
      <c r="B65" s="28"/>
      <c r="C65" s="21" t="s">
        <v>15</v>
      </c>
      <c r="D65" s="23" t="s">
        <v>16</v>
      </c>
      <c r="E65" s="24">
        <v>37054</v>
      </c>
      <c r="F65" s="24"/>
      <c r="G65" s="25">
        <f>E65+F65</f>
        <v>37054</v>
      </c>
      <c r="H65" s="24"/>
      <c r="I65" s="29"/>
      <c r="J65" s="30"/>
    </row>
    <row r="66" spans="1:10" ht="15" hidden="1">
      <c r="A66" s="20"/>
      <c r="B66" s="28"/>
      <c r="C66" s="21" t="s">
        <v>25</v>
      </c>
      <c r="D66" s="23" t="s">
        <v>26</v>
      </c>
      <c r="E66" s="24"/>
      <c r="F66" s="24"/>
      <c r="G66" s="25"/>
      <c r="H66" s="34">
        <v>36000</v>
      </c>
      <c r="I66" s="34"/>
      <c r="J66" s="35">
        <f>H66+I66</f>
        <v>36000</v>
      </c>
    </row>
    <row r="67" spans="1:10" ht="15" hidden="1">
      <c r="A67" s="20"/>
      <c r="B67" s="28"/>
      <c r="C67" s="21" t="s">
        <v>21</v>
      </c>
      <c r="D67" s="23" t="s">
        <v>22</v>
      </c>
      <c r="E67" s="24"/>
      <c r="F67" s="24"/>
      <c r="G67" s="25"/>
      <c r="H67" s="34">
        <v>554</v>
      </c>
      <c r="I67" s="34"/>
      <c r="J67" s="35">
        <f>H67+I67</f>
        <v>554</v>
      </c>
    </row>
    <row r="68" spans="1:10" ht="15" hidden="1">
      <c r="A68" s="28"/>
      <c r="B68" s="28"/>
      <c r="C68" s="36">
        <v>4300</v>
      </c>
      <c r="D68" s="23" t="s">
        <v>24</v>
      </c>
      <c r="E68" s="36"/>
      <c r="F68" s="36"/>
      <c r="G68" s="37"/>
      <c r="H68" s="34">
        <v>500</v>
      </c>
      <c r="I68" s="34"/>
      <c r="J68" s="35">
        <f>H68+I68</f>
        <v>500</v>
      </c>
    </row>
    <row r="69" spans="1:10" ht="15">
      <c r="A69" s="108" t="s">
        <v>17</v>
      </c>
      <c r="B69" s="108"/>
      <c r="C69" s="108"/>
      <c r="D69" s="108"/>
      <c r="E69" s="16">
        <f>E11+E43+E28+E19</f>
        <v>1380995.35</v>
      </c>
      <c r="F69" s="16">
        <f>F11+F43+F28+F19</f>
        <v>0</v>
      </c>
      <c r="G69" s="17">
        <f>G11+G43+G28+G19</f>
        <v>1380995.35</v>
      </c>
      <c r="H69" s="16">
        <f>H11+H43+H28+H19</f>
        <v>1380995.35</v>
      </c>
      <c r="I69" s="16">
        <f>I11+I43+I28+I19</f>
        <v>0</v>
      </c>
      <c r="J69" s="16">
        <f>J11+J43+J28+J19</f>
        <v>1380995.35</v>
      </c>
    </row>
    <row r="70" ht="24.75" customHeight="1"/>
    <row r="71" spans="8:10" ht="15">
      <c r="H71" s="39" t="s">
        <v>75</v>
      </c>
      <c r="I71" s="38"/>
      <c r="J71" s="38"/>
    </row>
    <row r="72" spans="8:10" ht="6" customHeight="1">
      <c r="H72" s="39"/>
      <c r="I72" s="38"/>
      <c r="J72" s="38"/>
    </row>
    <row r="73" spans="8:10" ht="15">
      <c r="H73" s="39" t="s">
        <v>73</v>
      </c>
      <c r="I73" s="38"/>
      <c r="J73" s="38"/>
    </row>
  </sheetData>
  <sheetProtection/>
  <mergeCells count="3">
    <mergeCell ref="A69:D69"/>
    <mergeCell ref="A6:J6"/>
    <mergeCell ref="A7:J7"/>
  </mergeCells>
  <printOptions/>
  <pageMargins left="0.7086614173228347" right="0.7086614173228347" top="0.71" bottom="0.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2014-07-08T07:09:32Z</dcterms:modified>
  <cp:category/>
  <cp:version/>
  <cp:contentType/>
  <cp:contentStatus/>
</cp:coreProperties>
</file>