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4"/>
  </bookViews>
  <sheets>
    <sheet name="1 dochody" sheetId="1" r:id="rId1"/>
    <sheet name="2 wydatki" sheetId="2" r:id="rId2"/>
    <sheet name="3 dochody zlecone" sheetId="3" r:id="rId3"/>
    <sheet name="4 wydatki zlecone" sheetId="4" r:id="rId4"/>
    <sheet name="5 Fundusz Sołecki" sheetId="5" r:id="rId5"/>
  </sheets>
  <definedNames/>
  <calcPr fullCalcOnLoad="1"/>
</workbook>
</file>

<file path=xl/sharedStrings.xml><?xml version="1.0" encoding="utf-8"?>
<sst xmlns="http://schemas.openxmlformats.org/spreadsheetml/2006/main" count="799" uniqueCount="502">
  <si>
    <t>Dział</t>
  </si>
  <si>
    <t>Treść</t>
  </si>
  <si>
    <t>Przed zmianą</t>
  </si>
  <si>
    <t>Zmiana</t>
  </si>
  <si>
    <t>Po zmianie</t>
  </si>
  <si>
    <t>Administracja publiczna</t>
  </si>
  <si>
    <t>Spis powszechny i inne</t>
  </si>
  <si>
    <t>Dotacje celowe otrzymane z budżetu państwa na realizację zadań bieżących z zakresu administracji rządowej oraz innych zadań zleconych gminie (związkom gmin) ustawami</t>
  </si>
  <si>
    <t>Bezpieczeństwo publiczne i ochrona przeciwpożarowa</t>
  </si>
  <si>
    <t>Usuwanie skutków klęsk żywiołowych</t>
  </si>
  <si>
    <t>Dotacje celowe otrzymane z budżetu państwa na realizację własnych zadań bieżących gmin (związków gmin)</t>
  </si>
  <si>
    <t>Razem:</t>
  </si>
  <si>
    <t>Roz dział</t>
  </si>
  <si>
    <t>Para graf</t>
  </si>
  <si>
    <t xml:space="preserve"> Załącznik Nr 1</t>
  </si>
  <si>
    <t>Wójta Gminy Kleszczewo</t>
  </si>
  <si>
    <t>(Zmiana załącznika Nr 1 do Uchwały Nr XL/271/2010 Rady Gminy Kleszczewo z dnia 21 stycznia 2010r. ze zmianami)</t>
  </si>
  <si>
    <t>do Zarządzenia Nr 39/2010</t>
  </si>
  <si>
    <t>z dnia 20 września 2010r.</t>
  </si>
  <si>
    <t>w tym:</t>
  </si>
  <si>
    <t xml:space="preserve">1. </t>
  </si>
  <si>
    <t>Dochody bieżace</t>
  </si>
  <si>
    <t>w tym w szczególności:</t>
  </si>
  <si>
    <t>dotacje celowe na realizację zadań z zakresu administracji rządowej i innych zadań zleconych ustawami</t>
  </si>
  <si>
    <t>dotacje celowe na realizację zadań wspólnych realizowanych na podstawie porozumień z innymi jednostkami samorządu terytorialnego</t>
  </si>
  <si>
    <t>środki na finansowanie wydatków na realizację zadań finansowanych z udziałem środków, o których mowa w art. 5 ust 1 pkt 2 i 3  zgodnie z załącznikiem nr 2a do niniejszej uchwały</t>
  </si>
  <si>
    <t>dochody z tytułu wydawania zezwoleń na sprzedaż napojów alkoholowych</t>
  </si>
  <si>
    <t>2.</t>
  </si>
  <si>
    <t>Dochody majątkowe</t>
  </si>
  <si>
    <t xml:space="preserve"> w tym:</t>
  </si>
  <si>
    <t>środki na finansowanie wydatków na realizację zadań finansowanych z udziałem środków, o których mowa w art. 5 ust 1 pkt 2 i 3   zgodnie z załącznikiem nr 2a do niniejszej uchwały</t>
  </si>
  <si>
    <t>mgr inż. Bogdan Kemnitz</t>
  </si>
  <si>
    <t xml:space="preserve"> </t>
  </si>
  <si>
    <t xml:space="preserve">           Wójt Gminy</t>
  </si>
  <si>
    <t xml:space="preserve">                                            Zmiana planu dochodów   budżetu na 2010r.                                                                                                                                </t>
  </si>
  <si>
    <t>Załącznik Nr 2</t>
  </si>
  <si>
    <t xml:space="preserve">                                                    Zmiana planu wydatków budżetu na 2010r.</t>
  </si>
  <si>
    <t xml:space="preserve">                          Zmiana załącznika Nr 2 do Uchwały Nr XL/271/2010 Rady Gminy Kleszczewo z dnia 21 stycznia 2010r. ze zmianami</t>
  </si>
  <si>
    <t>700</t>
  </si>
  <si>
    <t>Gospodarka mieszkaniowa</t>
  </si>
  <si>
    <t>511 528,00</t>
  </si>
  <si>
    <t>0,00</t>
  </si>
  <si>
    <t>70004</t>
  </si>
  <si>
    <t>Różne jednostki obsługi gospodarki mieszkaniowej</t>
  </si>
  <si>
    <t>16 750,00</t>
  </si>
  <si>
    <t>4210</t>
  </si>
  <si>
    <t>Zakup materiałów i wyposażenia</t>
  </si>
  <si>
    <t>2 000,00</t>
  </si>
  <si>
    <t>- 2 000,00</t>
  </si>
  <si>
    <t>4270</t>
  </si>
  <si>
    <t>Zakup usług remontowych</t>
  </si>
  <si>
    <t>11 850,00</t>
  </si>
  <si>
    <t>13 850,00</t>
  </si>
  <si>
    <t>710</t>
  </si>
  <si>
    <t>Działalność usługowa</t>
  </si>
  <si>
    <t>840 394,00</t>
  </si>
  <si>
    <t>71014</t>
  </si>
  <si>
    <t>Opracowania geodezyjne i kartograficzne</t>
  </si>
  <si>
    <t>27 000,00</t>
  </si>
  <si>
    <t>- 2 500,00</t>
  </si>
  <si>
    <t>24 500,00</t>
  </si>
  <si>
    <t>4300</t>
  </si>
  <si>
    <t>Zakup usług pozostałych</t>
  </si>
  <si>
    <t>71095</t>
  </si>
  <si>
    <t>Pozostała działalność</t>
  </si>
  <si>
    <t>713 394,00</t>
  </si>
  <si>
    <t>2 500,00</t>
  </si>
  <si>
    <t>715 894,00</t>
  </si>
  <si>
    <t>28 800,00</t>
  </si>
  <si>
    <t>31 300,00</t>
  </si>
  <si>
    <t>750</t>
  </si>
  <si>
    <t>1 772 132,00</t>
  </si>
  <si>
    <t>1 030,00</t>
  </si>
  <si>
    <t>1 773 162,00</t>
  </si>
  <si>
    <t>75023</t>
  </si>
  <si>
    <t>Urzędy gmin (miast i miast na prawach powiatu)</t>
  </si>
  <si>
    <t>1 522 864,00</t>
  </si>
  <si>
    <t>4170</t>
  </si>
  <si>
    <t>Wynagrodzenia bezosobowe</t>
  </si>
  <si>
    <t>1 640,00</t>
  </si>
  <si>
    <t>1 000,00</t>
  </si>
  <si>
    <t>2 640,00</t>
  </si>
  <si>
    <t>28 210,00</t>
  </si>
  <si>
    <t>- 4 100,00</t>
  </si>
  <si>
    <t>24 110,00</t>
  </si>
  <si>
    <t>4410</t>
  </si>
  <si>
    <t>Podróże służbowe krajowe</t>
  </si>
  <si>
    <t>10 960,00</t>
  </si>
  <si>
    <t>- 1 000,00</t>
  </si>
  <si>
    <t>9 960,00</t>
  </si>
  <si>
    <t>6060</t>
  </si>
  <si>
    <t>Wydatki na zakupy inwestycyjne jednostek budżetowych</t>
  </si>
  <si>
    <t>20 550,00</t>
  </si>
  <si>
    <t>4 100,00</t>
  </si>
  <si>
    <t>24 650,00</t>
  </si>
  <si>
    <t>75056</t>
  </si>
  <si>
    <t>7 858,00</t>
  </si>
  <si>
    <t>8 888,00</t>
  </si>
  <si>
    <t>3040</t>
  </si>
  <si>
    <t>Nagrody o charakterze szczególnym niezaliczone do wynagrodzeń</t>
  </si>
  <si>
    <t>875,00</t>
  </si>
  <si>
    <t>4110</t>
  </si>
  <si>
    <t>Składki na ubezpieczenia społeczne</t>
  </si>
  <si>
    <t>906,00</t>
  </si>
  <si>
    <t>133,00</t>
  </si>
  <si>
    <t>1 039,00</t>
  </si>
  <si>
    <t>4120</t>
  </si>
  <si>
    <t>Składki na Fundusz Pracy</t>
  </si>
  <si>
    <t>147,00</t>
  </si>
  <si>
    <t>22,00</t>
  </si>
  <si>
    <t>169,00</t>
  </si>
  <si>
    <t>754</t>
  </si>
  <si>
    <t>210 755,00</t>
  </si>
  <si>
    <t>13 591,00</t>
  </si>
  <si>
    <t>224 346,00</t>
  </si>
  <si>
    <t>75412</t>
  </si>
  <si>
    <t>Ochotnicze straże pożarne</t>
  </si>
  <si>
    <t>187 932,00</t>
  </si>
  <si>
    <t>- 3 398,00</t>
  </si>
  <si>
    <t>184 534,00</t>
  </si>
  <si>
    <t>3030</t>
  </si>
  <si>
    <t xml:space="preserve">Różne wydatki na rzecz osób fizycznych </t>
  </si>
  <si>
    <t>26 162,00</t>
  </si>
  <si>
    <t>- 12 000,00</t>
  </si>
  <si>
    <t>14 162,00</t>
  </si>
  <si>
    <t>34 800,00</t>
  </si>
  <si>
    <t>2 102,00</t>
  </si>
  <si>
    <t>36 902,00</t>
  </si>
  <si>
    <t>4430</t>
  </si>
  <si>
    <t>Różne opłaty i składki</t>
  </si>
  <si>
    <t>11 550,00</t>
  </si>
  <si>
    <t>5 700,00</t>
  </si>
  <si>
    <t>17 250,00</t>
  </si>
  <si>
    <t>40 500,00</t>
  </si>
  <si>
    <t>800,00</t>
  </si>
  <si>
    <t>41 300,00</t>
  </si>
  <si>
    <t>75478</t>
  </si>
  <si>
    <t>16 989,00</t>
  </si>
  <si>
    <t>801</t>
  </si>
  <si>
    <t>Oświata i wychowanie</t>
  </si>
  <si>
    <t>7 283 680,00</t>
  </si>
  <si>
    <t>80101</t>
  </si>
  <si>
    <t>Szkoły podstawowe</t>
  </si>
  <si>
    <t>2 874 485,00</t>
  </si>
  <si>
    <t>4140</t>
  </si>
  <si>
    <t>Wpłaty na Państwowy Fundusz Rehabilitacji Osób Niepełnosprawnych</t>
  </si>
  <si>
    <t>7 686,00</t>
  </si>
  <si>
    <t>- 7 686,00</t>
  </si>
  <si>
    <t>4260</t>
  </si>
  <si>
    <t>Zakup energii</t>
  </si>
  <si>
    <t>87 795,00</t>
  </si>
  <si>
    <t>4 530,00</t>
  </si>
  <si>
    <t>92 325,00</t>
  </si>
  <si>
    <t>77 952,00</t>
  </si>
  <si>
    <t>4 444,00</t>
  </si>
  <si>
    <t>82 396,00</t>
  </si>
  <si>
    <t>4440</t>
  </si>
  <si>
    <t>Odpisy na zakładowy fundusz świadczeń socjalnych</t>
  </si>
  <si>
    <t>94 261,00</t>
  </si>
  <si>
    <t>- 1 288,00</t>
  </si>
  <si>
    <t>92 973,00</t>
  </si>
  <si>
    <t>80104</t>
  </si>
  <si>
    <t xml:space="preserve">Przedszkola </t>
  </si>
  <si>
    <t>1 486 486,00</t>
  </si>
  <si>
    <t>4040</t>
  </si>
  <si>
    <t>Dodatkowe wynagrodzenie roczne</t>
  </si>
  <si>
    <t>40 520,00</t>
  </si>
  <si>
    <t>- 4 890,00</t>
  </si>
  <si>
    <t>35 630,00</t>
  </si>
  <si>
    <t>4 525,00</t>
  </si>
  <si>
    <t>- 2 520,00</t>
  </si>
  <si>
    <t>2 005,00</t>
  </si>
  <si>
    <t>30 135,00</t>
  </si>
  <si>
    <t>2 552,00</t>
  </si>
  <si>
    <t>32 687,00</t>
  </si>
  <si>
    <t>34 664,00</t>
  </si>
  <si>
    <t>2 625,00</t>
  </si>
  <si>
    <t>37 289,00</t>
  </si>
  <si>
    <t>23 483,00</t>
  </si>
  <si>
    <t>2 200,00</t>
  </si>
  <si>
    <t>25 683,00</t>
  </si>
  <si>
    <t>40 496,00</t>
  </si>
  <si>
    <t>33,00</t>
  </si>
  <si>
    <t>40 529,00</t>
  </si>
  <si>
    <t>80110</t>
  </si>
  <si>
    <t>Gimnazja</t>
  </si>
  <si>
    <t>1 725 891,00</t>
  </si>
  <si>
    <t>4010</t>
  </si>
  <si>
    <t>Wynagrodzenia osobowe pracowników</t>
  </si>
  <si>
    <t>1 088 860,00</t>
  </si>
  <si>
    <t>- 1 603,00</t>
  </si>
  <si>
    <t>1 087 257,00</t>
  </si>
  <si>
    <t>74 750,00</t>
  </si>
  <si>
    <t>- 270,00</t>
  </si>
  <si>
    <t>74 480,00</t>
  </si>
  <si>
    <t>4 716,00</t>
  </si>
  <si>
    <t>- 2 757,00</t>
  </si>
  <si>
    <t>1 959,00</t>
  </si>
  <si>
    <t>55 217,00</t>
  </si>
  <si>
    <t>2 270,00</t>
  </si>
  <si>
    <t>57 487,00</t>
  </si>
  <si>
    <t>41 299,00</t>
  </si>
  <si>
    <t>1 410,00</t>
  </si>
  <si>
    <t>42 709,00</t>
  </si>
  <si>
    <t>64 540,00</t>
  </si>
  <si>
    <t>950,00</t>
  </si>
  <si>
    <t>65 490,00</t>
  </si>
  <si>
    <t>80146</t>
  </si>
  <si>
    <t>Dokształcanie i doskonalenie nauczycieli</t>
  </si>
  <si>
    <t>28 194,00</t>
  </si>
  <si>
    <t>2 360,00</t>
  </si>
  <si>
    <t>- 140,00</t>
  </si>
  <si>
    <t>2 220,00</t>
  </si>
  <si>
    <t>3 057,00</t>
  </si>
  <si>
    <t>140,00</t>
  </si>
  <si>
    <t>3 197,00</t>
  </si>
  <si>
    <t>80148</t>
  </si>
  <si>
    <t>Stołówki szkolne i przedszkolne</t>
  </si>
  <si>
    <t>230 790,00</t>
  </si>
  <si>
    <t>9 542,00</t>
  </si>
  <si>
    <t>- 1 450,00</t>
  </si>
  <si>
    <t>8 092,00</t>
  </si>
  <si>
    <t>11 059,00</t>
  </si>
  <si>
    <t>987,00</t>
  </si>
  <si>
    <t>12 046,00</t>
  </si>
  <si>
    <t>6 886,00</t>
  </si>
  <si>
    <t>473,00</t>
  </si>
  <si>
    <t>7 359,00</t>
  </si>
  <si>
    <t>4750</t>
  </si>
  <si>
    <t>Zakup akcesoriów komputerowych, w tym programów i licencji</t>
  </si>
  <si>
    <t>1 515,00</t>
  </si>
  <si>
    <t>- 10,00</t>
  </si>
  <si>
    <t>1 505,00</t>
  </si>
  <si>
    <t>851</t>
  </si>
  <si>
    <t>Ochrona zdrowia</t>
  </si>
  <si>
    <t>93 167,00</t>
  </si>
  <si>
    <t>85154</t>
  </si>
  <si>
    <t>Przeciwdziałanie alkoholizmowi</t>
  </si>
  <si>
    <t>90 167,00</t>
  </si>
  <si>
    <t>22 311,00</t>
  </si>
  <si>
    <t>- 2 700,00</t>
  </si>
  <si>
    <t>19 611,00</t>
  </si>
  <si>
    <t>1 812,00</t>
  </si>
  <si>
    <t>- 112,00</t>
  </si>
  <si>
    <t>1 700,00</t>
  </si>
  <si>
    <t>4 343,00</t>
  </si>
  <si>
    <t>- 850,00</t>
  </si>
  <si>
    <t>3 493,00</t>
  </si>
  <si>
    <t>691,00</t>
  </si>
  <si>
    <t>- 100,00</t>
  </si>
  <si>
    <t>591,00</t>
  </si>
  <si>
    <t>10 558,00</t>
  </si>
  <si>
    <t>- 1 558,00</t>
  </si>
  <si>
    <t>9 000,00</t>
  </si>
  <si>
    <t>15 657,00</t>
  </si>
  <si>
    <t>- 4 700,00</t>
  </si>
  <si>
    <t>10 957,00</t>
  </si>
  <si>
    <t>31 384,00</t>
  </si>
  <si>
    <t>10 020,00</t>
  </si>
  <si>
    <t>41 404,00</t>
  </si>
  <si>
    <t>852</t>
  </si>
  <si>
    <t>Pomoc społeczna</t>
  </si>
  <si>
    <t>2 170 962,00</t>
  </si>
  <si>
    <t>85202</t>
  </si>
  <si>
    <t>Domy pomocy społecznej</t>
  </si>
  <si>
    <t>114 182,00</t>
  </si>
  <si>
    <t>16 800,00</t>
  </si>
  <si>
    <t>130 982,00</t>
  </si>
  <si>
    <t>4330</t>
  </si>
  <si>
    <t>Zakup usług przez jednostki samorządu terytorialnego od innych jednostek samorządu terytorialnego</t>
  </si>
  <si>
    <t>85214</t>
  </si>
  <si>
    <t>Zasiłki i pomoc w naturze oraz składki na ubezpieczenia emerytalne i rentowe</t>
  </si>
  <si>
    <t>154 116,00</t>
  </si>
  <si>
    <t>- 8 000,00</t>
  </si>
  <si>
    <t>146 116,00</t>
  </si>
  <si>
    <t>3110</t>
  </si>
  <si>
    <t>Świadczenia społeczne</t>
  </si>
  <si>
    <t>85215</t>
  </si>
  <si>
    <t>Dodatki mieszkaniowe</t>
  </si>
  <si>
    <t>34 598,00</t>
  </si>
  <si>
    <t>- 3 200,00</t>
  </si>
  <si>
    <t>31 398,00</t>
  </si>
  <si>
    <t>32 830,00</t>
  </si>
  <si>
    <t>29 630,00</t>
  </si>
  <si>
    <t>85219</t>
  </si>
  <si>
    <t>Ośrodki pomocy społecznej</t>
  </si>
  <si>
    <t>357 598,00</t>
  </si>
  <si>
    <t>- 5 600,00</t>
  </si>
  <si>
    <t>351 998,00</t>
  </si>
  <si>
    <t>248 605,00</t>
  </si>
  <si>
    <t>240 605,00</t>
  </si>
  <si>
    <t>42 600,00</t>
  </si>
  <si>
    <t>- 400,00</t>
  </si>
  <si>
    <t>42 200,00</t>
  </si>
  <si>
    <t>4 191,00</t>
  </si>
  <si>
    <t>2 800,00</t>
  </si>
  <si>
    <t>6 991,00</t>
  </si>
  <si>
    <t>853</t>
  </si>
  <si>
    <t>Pozostałe zadania w zakresie polityki społecznej</t>
  </si>
  <si>
    <t>48 085,00</t>
  </si>
  <si>
    <t>85395</t>
  </si>
  <si>
    <t>43 635,00</t>
  </si>
  <si>
    <t>2820</t>
  </si>
  <si>
    <t>Dotacja celowa z budżetu na finansowanie lub dofinansowanie zadań zleconych do realizacji stowarzyszeniom</t>
  </si>
  <si>
    <t>3 700,00</t>
  </si>
  <si>
    <t>2 300,00</t>
  </si>
  <si>
    <t>6 000,00</t>
  </si>
  <si>
    <t>2830</t>
  </si>
  <si>
    <t>Dotacja celowa z budżetu na finansowanie lub dofinansowanie zadań zleconych do realizacji pozostałym jednostkom nie zaliczanym do sektora finansów publicznych</t>
  </si>
  <si>
    <t>- 2 300,00</t>
  </si>
  <si>
    <t>854</t>
  </si>
  <si>
    <t>Edukacyjna opieka wychowawcza</t>
  </si>
  <si>
    <t>115 031,00</t>
  </si>
  <si>
    <t>85401</t>
  </si>
  <si>
    <t>Świetlice szkolne</t>
  </si>
  <si>
    <t>74 395,00</t>
  </si>
  <si>
    <t>3020</t>
  </si>
  <si>
    <t>Wydatki osobowe niezaliczone do wynagrodzeń</t>
  </si>
  <si>
    <t>4 310,00</t>
  </si>
  <si>
    <t>4 210,00</t>
  </si>
  <si>
    <t>47 656,00</t>
  </si>
  <si>
    <t>1 425,00</t>
  </si>
  <si>
    <t>49 081,00</t>
  </si>
  <si>
    <t>4 500,00</t>
  </si>
  <si>
    <t>- 1 300,00</t>
  </si>
  <si>
    <t>3 200,00</t>
  </si>
  <si>
    <t>2 615,00</t>
  </si>
  <si>
    <t>- 25,00</t>
  </si>
  <si>
    <t>2 590,00</t>
  </si>
  <si>
    <t>900</t>
  </si>
  <si>
    <t>Gospodarka komunalna i ochrona środowiska</t>
  </si>
  <si>
    <t>10 485 321,00</t>
  </si>
  <si>
    <t>90095</t>
  </si>
  <si>
    <t>272 665,00</t>
  </si>
  <si>
    <t>22 776,00</t>
  </si>
  <si>
    <t>- 10 000,00</t>
  </si>
  <si>
    <t>12 776,00</t>
  </si>
  <si>
    <t>103 329,00</t>
  </si>
  <si>
    <t>10 000,00</t>
  </si>
  <si>
    <t>113 329,00</t>
  </si>
  <si>
    <t>45 000,00</t>
  </si>
  <si>
    <t>- 13 800,00</t>
  </si>
  <si>
    <t>31 200,00</t>
  </si>
  <si>
    <t>10 900,00</t>
  </si>
  <si>
    <t>13 800,00</t>
  </si>
  <si>
    <t>24 700,00</t>
  </si>
  <si>
    <t>921</t>
  </si>
  <si>
    <t>Kultura i ochrona dziedzictwa narodowego</t>
  </si>
  <si>
    <t>1 176 018,00</t>
  </si>
  <si>
    <t>92195</t>
  </si>
  <si>
    <t>82 020,00</t>
  </si>
  <si>
    <t>34 150,00</t>
  </si>
  <si>
    <t>45 870,00</t>
  </si>
  <si>
    <t>30 180 147,00</t>
  </si>
  <si>
    <t>14 621,00</t>
  </si>
  <si>
    <t>30 194 768,00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</si>
  <si>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</si>
  <si>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</si>
  <si>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</si>
  <si>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</si>
  <si>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</si>
  <si>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</si>
  <si>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</si>
  <si>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</si>
  <si>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</si>
  <si>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</si>
  <si>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</si>
  <si>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5)</t>
  </si>
  <si>
    <t>obsługa długu jednostki samorządu terytorialnego</t>
  </si>
  <si>
    <t>wydatki majątkowe</t>
  </si>
  <si>
    <t>na programy finansowane z udziałem środków, o których mowa w art.. 5 ust 1 pkt 2</t>
  </si>
  <si>
    <t>3.</t>
  </si>
  <si>
    <t>Kwota wydatków  określonych w ust 1 obejmuje:</t>
  </si>
  <si>
    <t>wydatki związane z realizacją zadań z zakresu administreacji rządowej i innych zadań zleconych ustawami</t>
  </si>
  <si>
    <t>wydatki związane z realizacja zadań wspólnych realizowanych na podstawie umów lub porozumień zawarte z innymi jednostkami samorządu terytorialnego wg  załącznika Nr 4</t>
  </si>
  <si>
    <t>Wydatki na realizację zadań określonych w programie profilaktyki i rozwiązywania problemów alkoholowych</t>
  </si>
  <si>
    <t>Wydatki na realizację zadań określonych w programie przeciwdziałania narkomanii.</t>
  </si>
  <si>
    <t>4.</t>
  </si>
  <si>
    <t>Kwota wydatków majątkowych określonych w ust 2 obejmuje:</t>
  </si>
  <si>
    <t>roz dział</t>
  </si>
  <si>
    <t>Określenie inwestycji</t>
  </si>
  <si>
    <t>01010</t>
  </si>
  <si>
    <t>Sieci kanalizacyjne i wodociągowe na Osiedlu Kwiatowym w Tulcach - odpłatne przejęcie</t>
  </si>
  <si>
    <t>Budow sygnalizacji świetlnej na drodze wojewódzkiej w Tulcach</t>
  </si>
  <si>
    <t>Drogi na nowych terenach inwestycyjnych</t>
  </si>
  <si>
    <t>Budowa ulic w miejscowości Tulce</t>
  </si>
  <si>
    <t>Budowa drogi w Markowicach</t>
  </si>
  <si>
    <t>Remont drogi gminnej Nr 329024P na odcinku Krzyżowniki - Śródka z przebudową infrastruktury towarzyszącej oraz budową oświetlenia.</t>
  </si>
  <si>
    <t>Budowa chodnika w kierunku parku w Komornikach - Fundusz Sołecki</t>
  </si>
  <si>
    <t>Drogi osiedlowe na Osiedlu Kwiatowym w Tulcach - odpłatne przejęcie</t>
  </si>
  <si>
    <t>Zakup gruntów</t>
  </si>
  <si>
    <t>Wykup budynków i budowli od Spółdzielni Usług Rolniczych w Kleszczewie w likwidacji</t>
  </si>
  <si>
    <t>Zagospodarowanie terenu  centrum miejscowości Gowarzwo wraz z remontem świetlicy</t>
  </si>
  <si>
    <t>Zagospodarowanie terenu  centrum miejscowości Gowarzwo wraz z remontem świetlicy środki z Funduszu Sołeckiego</t>
  </si>
  <si>
    <t>Uzupełnienie sprzętu i oprogramowania</t>
  </si>
  <si>
    <t>Zakup motopompy - Fundusz Sołecki Gowarzewo</t>
  </si>
  <si>
    <t>Zakup wozu bojowego dla OSP Gowarzewo</t>
  </si>
  <si>
    <t>Zakup silnika do pontonu dla OSP Kleszczewo</t>
  </si>
  <si>
    <t>Ogrodzenie szkoły  i budowa placu apelowego w Tulcach</t>
  </si>
  <si>
    <t xml:space="preserve"> Budowa parkingów, chodników i oświetlenia  przy kompleksie sportowym i Zespole Szkół w Kleszczewie</t>
  </si>
  <si>
    <t>Zakup komputera - notebook</t>
  </si>
  <si>
    <t>Zagospodarowanie terenu parku w Kleszczewie dla celów rekreacyjnych</t>
  </si>
  <si>
    <t>Budowa oświetlenia ulicznego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</si>
  <si>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</si>
  <si>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</si>
  <si>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Przebudowa systemu zasilania w wodę w Tulcach w rejonie rzeki Kopli</t>
  </si>
  <si>
    <t>Zakup agregatu do hydroforni w Kleszczewie</t>
  </si>
  <si>
    <t>Budowa placów zabaw</t>
  </si>
  <si>
    <t>Budowa boiska sportowego wraz z zagospodarowaniem terenu przy szkole podstawowej w Ziminie</t>
  </si>
  <si>
    <t>Budowa boiska - Fundusz Sołecki Krzyżowniki</t>
  </si>
  <si>
    <t>Ogrodzenie boiska - Fundusz Sołecki Markowice</t>
  </si>
  <si>
    <t>Uzupełnienie wyposażenia na plac zabaw Fundusz Sołecki wsi Tulce</t>
  </si>
  <si>
    <t>Uzupełnienie wyposażenia na plac zabaw</t>
  </si>
  <si>
    <t>Razem</t>
  </si>
  <si>
    <t>mgr inż. Bogsdan Kemnitz</t>
  </si>
  <si>
    <t xml:space="preserve">                Wójt Gminy</t>
  </si>
  <si>
    <t xml:space="preserve">do Zarządzenie nr 39/2010 </t>
  </si>
  <si>
    <t>23,00</t>
  </si>
  <si>
    <t>100,00</t>
  </si>
  <si>
    <t>19,00</t>
  </si>
  <si>
    <t>4370</t>
  </si>
  <si>
    <t>Opłata z tytułu zakupu usług telekomunikacyjnych świadczonych w stacjonarnej publicznej sieci telefonicznej.</t>
  </si>
  <si>
    <t>267,00</t>
  </si>
  <si>
    <t>200,00</t>
  </si>
  <si>
    <t>4740</t>
  </si>
  <si>
    <t>Zakup materiałów papierniczych do sprzętu drukarskiego i urządzeń kserograficznych</t>
  </si>
  <si>
    <t>26,00</t>
  </si>
  <si>
    <t>170,00</t>
  </si>
  <si>
    <t>1 636 701,00</t>
  </si>
  <si>
    <t>1 637 731,00</t>
  </si>
  <si>
    <t xml:space="preserve"> Załącznik Nr 4</t>
  </si>
  <si>
    <r>
      <rPr>
        <b/>
        <sz val="12"/>
        <color indexed="8"/>
        <rFont val="Calibri"/>
        <family val="2"/>
      </rPr>
      <t xml:space="preserve">Zmiana planu wydatków  związanych z realizacją zadań zleconych z zakresu administracji rządowej zleconej gminie ustawami na 2010r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2a do Uchwały Nr XL/271/2010 Rady Gminy  Kleszczewo z dnia 21 stycznia 2010r. ze zmianami)</t>
    </r>
  </si>
  <si>
    <t>z dnia 20 września  2010r.</t>
  </si>
  <si>
    <t>52 458,00</t>
  </si>
  <si>
    <t>53.488,00</t>
  </si>
  <si>
    <t>2010</t>
  </si>
  <si>
    <t>75011</t>
  </si>
  <si>
    <t>Urzędy wojewódzkie</t>
  </si>
  <si>
    <t>44 600,00</t>
  </si>
  <si>
    <t xml:space="preserve"> Załącznik Nr 3</t>
  </si>
  <si>
    <r>
      <rPr>
        <b/>
        <sz val="12"/>
        <color indexed="8"/>
        <rFont val="Calibri"/>
        <family val="2"/>
      </rPr>
      <t xml:space="preserve">Zmiana planu dochodów  związanych z realizacją zadań zleconych z zakresu administracji rządowej zleconej gminie ustawami na 2010r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1a do Uchwały Nr XL/271/2010 Rady Gminy  Kleszczewo z dnia 21 stycznia 2010r. ze zmianami)</t>
    </r>
  </si>
  <si>
    <t>1030,00</t>
  </si>
  <si>
    <t>53 488,00</t>
  </si>
  <si>
    <t>Załącznik Nr 5</t>
  </si>
  <si>
    <t>Zmiana planu wydatków na projekty realizowane w ramach Funduszu Sołeckiego na 2010r.</t>
  </si>
  <si>
    <t xml:space="preserve"> (zmiana załącznika Nr 8 do uchwały  Nr XL/271/2010 Rady Gminy Kleszczewo z dnia 21 stycznia 2010 ze zmianą)</t>
  </si>
  <si>
    <t>w złotych</t>
  </si>
  <si>
    <t>LP</t>
  </si>
  <si>
    <t>Sołectwo/Projekt</t>
  </si>
  <si>
    <t>Kwota projektu</t>
  </si>
  <si>
    <t>Wydatki wg klasyfikacjio budżetuwej: dział, rozdział, paragraf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</si>
  <si>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</si>
  <si>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</si>
  <si>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</si>
  <si>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</si>
  <si>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</si>
  <si>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</si>
  <si>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</si>
  <si>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</si>
  <si>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</si>
  <si>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remont strażnicy OSP Kleszczewo</t>
  </si>
  <si>
    <t>Komorniki</t>
  </si>
  <si>
    <t>Budowa chodnika w kierunku parku</t>
  </si>
  <si>
    <t>OSP</t>
  </si>
  <si>
    <t>Krerowo</t>
  </si>
  <si>
    <t>Integracja mieszkańców wsi Krerowo</t>
  </si>
  <si>
    <t>Krzyżowniki</t>
  </si>
  <si>
    <t>Budowa boiska</t>
  </si>
  <si>
    <t>Markowice</t>
  </si>
  <si>
    <t>Ogrodzenie boiska</t>
  </si>
  <si>
    <t>Nagradowice</t>
  </si>
  <si>
    <t>Poprawa bezpieczeństwa mieszkańców</t>
  </si>
  <si>
    <t>Poklatki</t>
  </si>
  <si>
    <t>Utrzymanie porządku w miejscowości Poklatki</t>
  </si>
  <si>
    <t>Remont Sali wiejskiej</t>
  </si>
  <si>
    <t>Śródka</t>
  </si>
  <si>
    <t>Ład i porządek na wsi</t>
  </si>
  <si>
    <t>Wyposażenie świetlicy</t>
  </si>
  <si>
    <t>Tulce</t>
  </si>
  <si>
    <t>Rozwój kultury</t>
  </si>
  <si>
    <t>Sport i rekreacja</t>
  </si>
  <si>
    <t>Poprawa estetyki wsi</t>
  </si>
  <si>
    <t>Zimin</t>
  </si>
  <si>
    <t>Spotkania integracyjne i współdziałanie z miejscowymi i gminnymi organizacjami społecznymi</t>
  </si>
  <si>
    <t>2 000</t>
  </si>
  <si>
    <t>2 058</t>
  </si>
  <si>
    <t>Zagospodarowanie terenów zielonych i utrzymanie porządku</t>
  </si>
  <si>
    <r>
      <t xml:space="preserve">800 </t>
    </r>
    <r>
      <rPr>
        <u val="single"/>
        <sz val="9"/>
        <color indexed="8"/>
        <rFont val="Times New Roman"/>
        <family val="1"/>
      </rPr>
      <t>+65</t>
    </r>
    <r>
      <rPr>
        <sz val="9"/>
        <color indexed="8"/>
        <rFont val="Times New Roman"/>
        <family val="1"/>
      </rPr>
      <t xml:space="preserve">  865</t>
    </r>
  </si>
  <si>
    <r>
      <t xml:space="preserve">5600       </t>
    </r>
    <r>
      <rPr>
        <u val="single"/>
        <sz val="9"/>
        <color indexed="8"/>
        <rFont val="Times New Roman"/>
        <family val="1"/>
      </rPr>
      <t>-65</t>
    </r>
    <r>
      <rPr>
        <sz val="9"/>
        <color indexed="8"/>
        <rFont val="Times New Roman"/>
        <family val="1"/>
      </rPr>
      <t xml:space="preserve">         5 535</t>
    </r>
  </si>
  <si>
    <r>
      <t xml:space="preserve">2000            </t>
    </r>
    <r>
      <rPr>
        <u val="single"/>
        <sz val="9"/>
        <color indexed="8"/>
        <rFont val="Times New Roman"/>
        <family val="1"/>
      </rPr>
      <t>-500</t>
    </r>
    <r>
      <rPr>
        <sz val="9"/>
        <color indexed="8"/>
        <rFont val="Times New Roman"/>
        <family val="1"/>
      </rPr>
      <t xml:space="preserve">         1 500</t>
    </r>
  </si>
  <si>
    <r>
      <t xml:space="preserve">1000     </t>
    </r>
    <r>
      <rPr>
        <u val="single"/>
        <sz val="9"/>
        <color indexed="8"/>
        <rFont val="Times New Roman"/>
        <family val="1"/>
      </rPr>
      <t>+500</t>
    </r>
    <r>
      <rPr>
        <sz val="9"/>
        <color indexed="8"/>
        <rFont val="Times New Roman"/>
        <family val="1"/>
      </rPr>
      <t xml:space="preserve">    1 500</t>
    </r>
  </si>
  <si>
    <t>+2 198</t>
  </si>
  <si>
    <r>
      <t xml:space="preserve">2250                   </t>
    </r>
    <r>
      <rPr>
        <u val="single"/>
        <sz val="8"/>
        <color indexed="8"/>
        <rFont val="Calibri"/>
        <family val="2"/>
      </rPr>
      <t>-948</t>
    </r>
    <r>
      <rPr>
        <sz val="8"/>
        <color indexed="8"/>
        <rFont val="Calibri"/>
        <family val="2"/>
      </rPr>
      <t xml:space="preserve">             1 302</t>
    </r>
  </si>
  <si>
    <r>
      <t xml:space="preserve">1250           </t>
    </r>
    <r>
      <rPr>
        <u val="single"/>
        <sz val="8"/>
        <color indexed="8"/>
        <rFont val="Calibri"/>
        <family val="2"/>
      </rPr>
      <t xml:space="preserve"> -1 250     0</t>
    </r>
  </si>
  <si>
    <t>do Zarządzenia nr 39/2010</t>
  </si>
  <si>
    <t xml:space="preserve">      mgr inż. Bogdan KemnitzEwa Lesińska</t>
  </si>
  <si>
    <t xml:space="preserve">                            Wójt Gminy</t>
  </si>
  <si>
    <t>- 2 435,00</t>
  </si>
  <si>
    <t>31 715,00</t>
  </si>
  <si>
    <t>2 435,00</t>
  </si>
  <si>
    <t>48 305,00</t>
  </si>
  <si>
    <t>mgr inż.  Bogsdan Kemnitz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</si>
</sst>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8.5"/>
      <color indexed="8"/>
      <name val="Arial"/>
      <family val="2"/>
    </font>
    <font>
      <b/>
      <sz val="8.25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vertical="top"/>
    </xf>
    <xf numFmtId="0" fontId="68" fillId="0" borderId="0" xfId="0" applyFont="1" applyAlignment="1">
      <alignment/>
    </xf>
    <xf numFmtId="0" fontId="68" fillId="0" borderId="0" xfId="0" applyFont="1" applyAlignment="1">
      <alignment vertical="top"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 vertical="top"/>
    </xf>
    <xf numFmtId="0" fontId="67" fillId="0" borderId="12" xfId="0" applyFont="1" applyBorder="1" applyAlignment="1">
      <alignment/>
    </xf>
    <xf numFmtId="4" fontId="67" fillId="0" borderId="10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4" xfId="0" applyFont="1" applyBorder="1" applyAlignment="1">
      <alignment vertical="top"/>
    </xf>
    <xf numFmtId="4" fontId="67" fillId="0" borderId="11" xfId="0" applyNumberFormat="1" applyFont="1" applyBorder="1" applyAlignment="1">
      <alignment/>
    </xf>
    <xf numFmtId="4" fontId="67" fillId="0" borderId="15" xfId="0" applyNumberFormat="1" applyFont="1" applyBorder="1" applyAlignment="1">
      <alignment/>
    </xf>
    <xf numFmtId="4" fontId="67" fillId="0" borderId="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0" fontId="67" fillId="0" borderId="10" xfId="0" applyFont="1" applyBorder="1" applyAlignment="1">
      <alignment vertical="top"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15" fillId="33" borderId="15" xfId="0" applyNumberFormat="1" applyFont="1" applyFill="1" applyBorder="1" applyAlignment="1" applyProtection="1">
      <alignment horizontal="left"/>
      <protection locked="0"/>
    </xf>
    <xf numFmtId="0" fontId="67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vertical="center"/>
    </xf>
    <xf numFmtId="0" fontId="69" fillId="0" borderId="10" xfId="0" applyFont="1" applyBorder="1" applyAlignment="1">
      <alignment/>
    </xf>
    <xf numFmtId="4" fontId="69" fillId="0" borderId="10" xfId="0" applyNumberFormat="1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7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vertical="top"/>
    </xf>
    <xf numFmtId="0" fontId="66" fillId="33" borderId="0" xfId="0" applyFont="1" applyFill="1" applyAlignment="1">
      <alignment/>
    </xf>
    <xf numFmtId="0" fontId="0" fillId="0" borderId="0" xfId="0" applyAlignment="1">
      <alignment/>
    </xf>
    <xf numFmtId="49" fontId="18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Alignment="1">
      <alignment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3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vertical="top"/>
    </xf>
    <xf numFmtId="0" fontId="0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10" xfId="0" applyFont="1" applyBorder="1" applyAlignment="1">
      <alignment wrapText="1"/>
    </xf>
    <xf numFmtId="3" fontId="73" fillId="0" borderId="10" xfId="0" applyNumberFormat="1" applyFont="1" applyBorder="1" applyAlignment="1">
      <alignment/>
    </xf>
    <xf numFmtId="3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 wrapText="1"/>
    </xf>
    <xf numFmtId="0" fontId="70" fillId="0" borderId="11" xfId="0" applyFont="1" applyBorder="1" applyAlignment="1">
      <alignment/>
    </xf>
    <xf numFmtId="3" fontId="71" fillId="0" borderId="10" xfId="0" applyNumberFormat="1" applyFont="1" applyBorder="1" applyAlignment="1">
      <alignment horizontal="center"/>
    </xf>
    <xf numFmtId="3" fontId="71" fillId="0" borderId="11" xfId="0" applyNumberFormat="1" applyFont="1" applyBorder="1" applyAlignment="1">
      <alignment horizontal="center"/>
    </xf>
    <xf numFmtId="0" fontId="74" fillId="0" borderId="10" xfId="0" applyFont="1" applyBorder="1" applyAlignment="1">
      <alignment wrapText="1"/>
    </xf>
    <xf numFmtId="3" fontId="74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/>
    </xf>
    <xf numFmtId="3" fontId="71" fillId="0" borderId="11" xfId="0" applyNumberFormat="1" applyFont="1" applyBorder="1" applyAlignment="1">
      <alignment/>
    </xf>
    <xf numFmtId="0" fontId="71" fillId="0" borderId="10" xfId="0" applyFont="1" applyBorder="1" applyAlignment="1">
      <alignment wrapText="1"/>
    </xf>
    <xf numFmtId="0" fontId="70" fillId="0" borderId="10" xfId="0" applyFont="1" applyBorder="1" applyAlignment="1">
      <alignment vertical="top"/>
    </xf>
    <xf numFmtId="3" fontId="71" fillId="0" borderId="19" xfId="0" applyNumberFormat="1" applyFont="1" applyBorder="1" applyAlignment="1">
      <alignment/>
    </xf>
    <xf numFmtId="3" fontId="71" fillId="0" borderId="13" xfId="0" applyNumberFormat="1" applyFont="1" applyBorder="1" applyAlignment="1">
      <alignment/>
    </xf>
    <xf numFmtId="3" fontId="71" fillId="0" borderId="0" xfId="0" applyNumberFormat="1" applyFont="1" applyBorder="1" applyAlignment="1">
      <alignment/>
    </xf>
    <xf numFmtId="3" fontId="71" fillId="0" borderId="20" xfId="0" applyNumberFormat="1" applyFont="1" applyBorder="1" applyAlignment="1">
      <alignment/>
    </xf>
    <xf numFmtId="0" fontId="71" fillId="0" borderId="13" xfId="0" applyFont="1" applyBorder="1" applyAlignment="1">
      <alignment wrapText="1"/>
    </xf>
    <xf numFmtId="3" fontId="71" fillId="0" borderId="19" xfId="0" applyNumberFormat="1" applyFont="1" applyBorder="1" applyAlignment="1">
      <alignment horizontal="right" wrapText="1"/>
    </xf>
    <xf numFmtId="3" fontId="72" fillId="0" borderId="0" xfId="0" applyNumberFormat="1" applyFont="1" applyAlignment="1">
      <alignment/>
    </xf>
    <xf numFmtId="49" fontId="71" fillId="0" borderId="13" xfId="0" applyNumberFormat="1" applyFont="1" applyBorder="1" applyAlignment="1">
      <alignment horizontal="right" wrapText="1"/>
    </xf>
    <xf numFmtId="3" fontId="71" fillId="0" borderId="21" xfId="0" applyNumberFormat="1" applyFont="1" applyBorder="1" applyAlignment="1">
      <alignment/>
    </xf>
    <xf numFmtId="49" fontId="71" fillId="0" borderId="13" xfId="0" applyNumberFormat="1" applyFont="1" applyBorder="1" applyAlignment="1">
      <alignment horizontal="right"/>
    </xf>
    <xf numFmtId="49" fontId="71" fillId="0" borderId="19" xfId="0" applyNumberFormat="1" applyFont="1" applyBorder="1" applyAlignment="1">
      <alignment horizontal="right" wrapText="1"/>
    </xf>
    <xf numFmtId="49" fontId="71" fillId="0" borderId="19" xfId="0" applyNumberFormat="1" applyFont="1" applyBorder="1" applyAlignment="1">
      <alignment horizontal="right"/>
    </xf>
    <xf numFmtId="3" fontId="72" fillId="0" borderId="19" xfId="0" applyNumberFormat="1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20" xfId="0" applyFont="1" applyBorder="1" applyAlignment="1">
      <alignment/>
    </xf>
    <xf numFmtId="0" fontId="71" fillId="0" borderId="19" xfId="0" applyFont="1" applyBorder="1" applyAlignment="1">
      <alignment horizontal="right"/>
    </xf>
    <xf numFmtId="0" fontId="73" fillId="0" borderId="10" xfId="0" applyFont="1" applyBorder="1" applyAlignment="1">
      <alignment vertical="top"/>
    </xf>
    <xf numFmtId="0" fontId="74" fillId="0" borderId="10" xfId="0" applyFont="1" applyBorder="1" applyAlignment="1">
      <alignment/>
    </xf>
    <xf numFmtId="3" fontId="66" fillId="0" borderId="0" xfId="0" applyNumberFormat="1" applyFont="1" applyAlignment="1">
      <alignment/>
    </xf>
    <xf numFmtId="49" fontId="67" fillId="0" borderId="0" xfId="0" applyNumberFormat="1" applyFont="1" applyAlignment="1">
      <alignment horizontal="right"/>
    </xf>
    <xf numFmtId="3" fontId="70" fillId="0" borderId="10" xfId="0" applyNumberFormat="1" applyFont="1" applyBorder="1" applyAlignment="1">
      <alignment horizontal="right" wrapText="1"/>
    </xf>
    <xf numFmtId="49" fontId="72" fillId="0" borderId="19" xfId="0" applyNumberFormat="1" applyFont="1" applyBorder="1" applyAlignment="1">
      <alignment/>
    </xf>
    <xf numFmtId="3" fontId="72" fillId="0" borderId="19" xfId="0" applyNumberFormat="1" applyFont="1" applyBorder="1" applyAlignment="1">
      <alignment horizontal="right" wrapText="1"/>
    </xf>
    <xf numFmtId="0" fontId="71" fillId="0" borderId="19" xfId="0" applyFont="1" applyBorder="1" applyAlignment="1">
      <alignment vertical="center" wrapText="1"/>
    </xf>
    <xf numFmtId="0" fontId="67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67" fillId="0" borderId="11" xfId="0" applyFont="1" applyBorder="1" applyAlignment="1">
      <alignment wrapText="1"/>
    </xf>
    <xf numFmtId="0" fontId="67" fillId="0" borderId="12" xfId="0" applyFont="1" applyBorder="1" applyAlignment="1">
      <alignment wrapText="1"/>
    </xf>
    <xf numFmtId="0" fontId="67" fillId="0" borderId="15" xfId="0" applyFont="1" applyBorder="1" applyAlignment="1">
      <alignment wrapText="1"/>
    </xf>
    <xf numFmtId="0" fontId="67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7" fillId="0" borderId="11" xfId="0" applyFont="1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0" borderId="12" xfId="0" applyFont="1" applyBorder="1" applyAlignment="1">
      <alignment wrapText="1" shrinkToFit="1"/>
    </xf>
    <xf numFmtId="0" fontId="67" fillId="0" borderId="15" xfId="0" applyFont="1" applyBorder="1" applyAlignment="1">
      <alignment wrapText="1" shrinkToFit="1"/>
    </xf>
    <xf numFmtId="0" fontId="69" fillId="0" borderId="12" xfId="0" applyFont="1" applyBorder="1" applyAlignment="1">
      <alignment/>
    </xf>
    <xf numFmtId="0" fontId="0" fillId="0" borderId="15" xfId="0" applyBorder="1" applyAlignment="1">
      <alignment/>
    </xf>
    <xf numFmtId="0" fontId="67" fillId="0" borderId="11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7" fillId="0" borderId="20" xfId="0" applyFont="1" applyBorder="1" applyAlignment="1">
      <alignment/>
    </xf>
    <xf numFmtId="0" fontId="6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67" fillId="0" borderId="1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9" fontId="9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3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10" xfId="0" applyFont="1" applyBorder="1" applyAlignment="1">
      <alignment/>
    </xf>
    <xf numFmtId="0" fontId="0" fillId="0" borderId="10" xfId="0" applyBorder="1" applyAlignment="1">
      <alignment/>
    </xf>
    <xf numFmtId="49" fontId="18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wrapText="1"/>
    </xf>
    <xf numFmtId="0" fontId="70" fillId="0" borderId="10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0" fillId="0" borderId="10" xfId="0" applyFont="1" applyBorder="1" applyAlignment="1">
      <alignment vertical="top"/>
    </xf>
    <xf numFmtId="0" fontId="71" fillId="0" borderId="13" xfId="0" applyFont="1" applyBorder="1" applyAlignment="1">
      <alignment wrapText="1"/>
    </xf>
    <xf numFmtId="0" fontId="0" fillId="0" borderId="19" xfId="0" applyBorder="1" applyAlignment="1">
      <alignment wrapText="1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/>
    </xf>
    <xf numFmtId="0" fontId="69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">
      <selection activeCell="D34" sqref="D34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5.28125" style="0" customWidth="1"/>
    <col min="4" max="4" width="37.421875" style="0" customWidth="1"/>
    <col min="5" max="5" width="11.421875" style="0" customWidth="1"/>
    <col min="7" max="7" width="10.8515625" style="0" customWidth="1"/>
  </cols>
  <sheetData>
    <row r="1" ht="15">
      <c r="E1" s="3" t="s">
        <v>14</v>
      </c>
    </row>
    <row r="2" ht="15">
      <c r="E2" s="3" t="s">
        <v>17</v>
      </c>
    </row>
    <row r="3" ht="15">
      <c r="E3" s="3" t="s">
        <v>15</v>
      </c>
    </row>
    <row r="4" ht="15">
      <c r="E4" s="3" t="s">
        <v>18</v>
      </c>
    </row>
    <row r="6" spans="1:7" ht="15">
      <c r="A6" s="132" t="s">
        <v>34</v>
      </c>
      <c r="B6" s="133"/>
      <c r="C6" s="133"/>
      <c r="D6" s="133"/>
      <c r="E6" s="133"/>
      <c r="F6" s="133"/>
      <c r="G6" s="133"/>
    </row>
    <row r="7" spans="1:7" s="4" customFormat="1" ht="26.25" customHeight="1">
      <c r="A7" s="130" t="s">
        <v>16</v>
      </c>
      <c r="B7" s="131"/>
      <c r="C7" s="131"/>
      <c r="D7" s="131"/>
      <c r="E7" s="131"/>
      <c r="F7" s="131"/>
      <c r="G7" s="131"/>
    </row>
    <row r="9" spans="1:7" ht="24" customHeight="1">
      <c r="A9" s="8" t="s">
        <v>0</v>
      </c>
      <c r="B9" s="117" t="s">
        <v>12</v>
      </c>
      <c r="C9" s="117" t="s">
        <v>13</v>
      </c>
      <c r="D9" s="8" t="s">
        <v>1</v>
      </c>
      <c r="E9" s="8" t="s">
        <v>2</v>
      </c>
      <c r="F9" s="8" t="s">
        <v>3</v>
      </c>
      <c r="G9" s="8" t="s">
        <v>4</v>
      </c>
    </row>
    <row r="10" spans="1:7" s="3" customFormat="1" ht="15">
      <c r="A10" s="45">
        <v>750</v>
      </c>
      <c r="B10" s="45"/>
      <c r="C10" s="45"/>
      <c r="D10" s="45" t="s">
        <v>5</v>
      </c>
      <c r="E10" s="46">
        <v>55358</v>
      </c>
      <c r="F10" s="46">
        <v>1030</v>
      </c>
      <c r="G10" s="46">
        <v>56388</v>
      </c>
    </row>
    <row r="11" spans="1:7" ht="15">
      <c r="A11" s="8"/>
      <c r="B11" s="8">
        <v>75056</v>
      </c>
      <c r="C11" s="8"/>
      <c r="D11" s="8" t="s">
        <v>6</v>
      </c>
      <c r="E11" s="12">
        <v>7858</v>
      </c>
      <c r="F11" s="12">
        <v>1030</v>
      </c>
      <c r="G11" s="12">
        <v>8888</v>
      </c>
    </row>
    <row r="12" spans="1:7" ht="48" customHeight="1">
      <c r="A12" s="8"/>
      <c r="B12" s="8"/>
      <c r="C12" s="8">
        <v>2010</v>
      </c>
      <c r="D12" s="117" t="s">
        <v>7</v>
      </c>
      <c r="E12" s="12">
        <v>7858</v>
      </c>
      <c r="F12" s="12">
        <v>1030</v>
      </c>
      <c r="G12" s="12">
        <v>8888</v>
      </c>
    </row>
    <row r="13" spans="1:7" s="3" customFormat="1" ht="28.5" customHeight="1">
      <c r="A13" s="45">
        <v>754</v>
      </c>
      <c r="B13" s="45"/>
      <c r="C13" s="45"/>
      <c r="D13" s="118" t="s">
        <v>8</v>
      </c>
      <c r="E13" s="46">
        <v>410</v>
      </c>
      <c r="F13" s="46">
        <v>13591</v>
      </c>
      <c r="G13" s="46">
        <v>14001</v>
      </c>
    </row>
    <row r="14" spans="1:7" ht="15">
      <c r="A14" s="8"/>
      <c r="B14" s="8">
        <v>75478</v>
      </c>
      <c r="C14" s="8"/>
      <c r="D14" s="117" t="s">
        <v>9</v>
      </c>
      <c r="E14" s="8">
        <v>0</v>
      </c>
      <c r="F14" s="12">
        <v>13591</v>
      </c>
      <c r="G14" s="12">
        <v>13591</v>
      </c>
    </row>
    <row r="15" spans="1:7" ht="36.75">
      <c r="A15" s="8"/>
      <c r="B15" s="8"/>
      <c r="C15" s="8">
        <v>2030</v>
      </c>
      <c r="D15" s="117" t="s">
        <v>10</v>
      </c>
      <c r="E15" s="8">
        <v>0</v>
      </c>
      <c r="F15" s="12">
        <v>13591</v>
      </c>
      <c r="G15" s="12">
        <v>13591</v>
      </c>
    </row>
    <row r="16" spans="1:7" ht="15">
      <c r="A16" s="8"/>
      <c r="B16" s="8"/>
      <c r="C16" s="8"/>
      <c r="D16" s="8"/>
      <c r="E16" s="8"/>
      <c r="F16" s="8"/>
      <c r="G16" s="8"/>
    </row>
    <row r="17" spans="1:7" s="3" customFormat="1" ht="15">
      <c r="A17" s="45" t="s">
        <v>11</v>
      </c>
      <c r="B17" s="45"/>
      <c r="C17" s="45"/>
      <c r="D17" s="45"/>
      <c r="E17" s="46">
        <v>21330163</v>
      </c>
      <c r="F17" s="46">
        <v>14621</v>
      </c>
      <c r="G17" s="46">
        <v>21344784</v>
      </c>
    </row>
    <row r="19" spans="1:7" ht="15">
      <c r="A19" s="4"/>
      <c r="B19" s="4" t="s">
        <v>19</v>
      </c>
      <c r="C19" s="5"/>
      <c r="D19" s="4"/>
      <c r="E19" s="4"/>
      <c r="F19" s="4"/>
      <c r="G19" s="4"/>
    </row>
    <row r="20" spans="1:7" ht="15">
      <c r="A20" s="6"/>
      <c r="B20" s="6"/>
      <c r="C20" s="7"/>
      <c r="D20" s="6"/>
      <c r="E20" s="6"/>
      <c r="F20" s="6"/>
      <c r="G20" s="6"/>
    </row>
    <row r="21" spans="1:7" ht="15">
      <c r="A21" s="8" t="s">
        <v>20</v>
      </c>
      <c r="B21" s="9" t="s">
        <v>21</v>
      </c>
      <c r="C21" s="10"/>
      <c r="D21" s="11"/>
      <c r="E21" s="12">
        <v>14641622</v>
      </c>
      <c r="F21" s="12">
        <v>14621</v>
      </c>
      <c r="G21" s="12">
        <f>E21+F21</f>
        <v>14656243</v>
      </c>
    </row>
    <row r="22" spans="1:7" ht="12.75" customHeight="1">
      <c r="A22" s="13"/>
      <c r="B22" s="14" t="s">
        <v>22</v>
      </c>
      <c r="C22" s="15"/>
      <c r="D22" s="14"/>
      <c r="E22" s="8"/>
      <c r="F22" s="1"/>
      <c r="G22" s="8"/>
    </row>
    <row r="23" spans="1:7" ht="27.75" customHeight="1">
      <c r="A23" s="8"/>
      <c r="B23" s="119" t="s">
        <v>23</v>
      </c>
      <c r="C23" s="120"/>
      <c r="D23" s="121"/>
      <c r="E23" s="12">
        <v>1636701</v>
      </c>
      <c r="F23" s="12">
        <v>1030</v>
      </c>
      <c r="G23" s="12">
        <f>E23+F23</f>
        <v>1637731</v>
      </c>
    </row>
    <row r="24" spans="1:7" ht="38.25" customHeight="1">
      <c r="A24" s="8"/>
      <c r="B24" s="128" t="s">
        <v>24</v>
      </c>
      <c r="C24" s="134"/>
      <c r="D24" s="135"/>
      <c r="E24" s="12">
        <v>124000</v>
      </c>
      <c r="F24" s="1"/>
      <c r="G24" s="12">
        <v>124000</v>
      </c>
    </row>
    <row r="25" spans="1:7" ht="51.75" customHeight="1">
      <c r="A25" s="8"/>
      <c r="B25" s="128" t="s">
        <v>25</v>
      </c>
      <c r="C25" s="134"/>
      <c r="D25" s="135"/>
      <c r="E25" s="12">
        <v>30183</v>
      </c>
      <c r="F25" s="1"/>
      <c r="G25" s="12">
        <v>30183</v>
      </c>
    </row>
    <row r="26" spans="1:7" ht="24" customHeight="1">
      <c r="A26" s="8"/>
      <c r="B26" s="119" t="s">
        <v>26</v>
      </c>
      <c r="C26" s="120"/>
      <c r="D26" s="121"/>
      <c r="E26" s="12">
        <v>85000</v>
      </c>
      <c r="F26" s="1"/>
      <c r="G26" s="12">
        <v>85000</v>
      </c>
    </row>
    <row r="27" spans="1:7" ht="9" customHeight="1">
      <c r="A27" s="122"/>
      <c r="B27" s="123"/>
      <c r="C27" s="123"/>
      <c r="D27" s="123"/>
      <c r="E27" s="123"/>
      <c r="F27" s="123"/>
      <c r="G27" s="124"/>
    </row>
    <row r="28" spans="1:7" ht="15">
      <c r="A28" s="125"/>
      <c r="B28" s="126"/>
      <c r="C28" s="126"/>
      <c r="D28" s="126"/>
      <c r="E28" s="126"/>
      <c r="F28" s="126"/>
      <c r="G28" s="127"/>
    </row>
    <row r="29" spans="1:7" ht="15">
      <c r="A29" s="8" t="s">
        <v>27</v>
      </c>
      <c r="B29" s="9" t="s">
        <v>28</v>
      </c>
      <c r="C29" s="10"/>
      <c r="D29" s="11"/>
      <c r="E29" s="16">
        <v>5688541</v>
      </c>
      <c r="F29" s="2"/>
      <c r="G29" s="17">
        <v>5688541</v>
      </c>
    </row>
    <row r="30" spans="1:7" ht="15">
      <c r="A30" s="8"/>
      <c r="B30" s="9" t="s">
        <v>29</v>
      </c>
      <c r="C30" s="10"/>
      <c r="D30" s="11"/>
      <c r="E30" s="18"/>
      <c r="F30" s="2"/>
      <c r="G30" s="18"/>
    </row>
    <row r="31" spans="1:7" ht="49.5" customHeight="1">
      <c r="A31" s="8"/>
      <c r="B31" s="128" t="s">
        <v>30</v>
      </c>
      <c r="C31" s="129"/>
      <c r="D31" s="129"/>
      <c r="E31" s="16">
        <v>1669182</v>
      </c>
      <c r="F31" s="2"/>
      <c r="G31" s="17">
        <f>E31</f>
        <v>1669182</v>
      </c>
    </row>
    <row r="34" spans="4:5" ht="15">
      <c r="D34" t="s">
        <v>32</v>
      </c>
      <c r="E34" s="3" t="s">
        <v>33</v>
      </c>
    </row>
    <row r="35" ht="15">
      <c r="E35" s="3"/>
    </row>
    <row r="36" ht="15">
      <c r="E36" s="3" t="s">
        <v>31</v>
      </c>
    </row>
  </sheetData>
  <sheetProtection/>
  <mergeCells count="8">
    <mergeCell ref="B26:D26"/>
    <mergeCell ref="A27:G28"/>
    <mergeCell ref="B31:D31"/>
    <mergeCell ref="A7:G7"/>
    <mergeCell ref="A6:G6"/>
    <mergeCell ref="B23:D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47">
      <selection activeCell="I158" sqref="I158"/>
    </sheetView>
  </sheetViews>
  <sheetFormatPr defaultColWidth="9.140625" defaultRowHeight="15"/>
  <cols>
    <col min="1" max="1" width="7.140625" style="21" customWidth="1"/>
    <col min="2" max="2" width="6.7109375" style="21" customWidth="1"/>
    <col min="3" max="3" width="6.140625" style="21" customWidth="1"/>
    <col min="4" max="4" width="31.140625" style="21" customWidth="1"/>
    <col min="5" max="5" width="13.7109375" style="21" customWidth="1"/>
    <col min="6" max="6" width="10.57421875" style="21" customWidth="1"/>
    <col min="7" max="7" width="12.8515625" style="21" customWidth="1"/>
  </cols>
  <sheetData>
    <row r="1" spans="1:7" ht="15">
      <c r="A1" s="19"/>
      <c r="B1" s="19"/>
      <c r="C1" s="19"/>
      <c r="D1" s="19"/>
      <c r="E1" s="20" t="s">
        <v>35</v>
      </c>
      <c r="G1" s="19"/>
    </row>
    <row r="2" spans="1:7" ht="15">
      <c r="A2" s="19"/>
      <c r="B2" s="19"/>
      <c r="C2" s="19"/>
      <c r="D2" s="19"/>
      <c r="E2" s="20" t="s">
        <v>416</v>
      </c>
      <c r="G2" s="19"/>
    </row>
    <row r="3" spans="1:7" ht="15">
      <c r="A3" s="19"/>
      <c r="B3" s="19"/>
      <c r="C3" s="19"/>
      <c r="D3" s="19"/>
      <c r="E3" s="20" t="s">
        <v>15</v>
      </c>
      <c r="G3" s="19"/>
    </row>
    <row r="4" spans="1:7" ht="15">
      <c r="A4" s="19"/>
      <c r="B4" s="19"/>
      <c r="C4" s="19"/>
      <c r="D4" s="19"/>
      <c r="E4" s="20" t="s">
        <v>18</v>
      </c>
      <c r="G4" s="19"/>
    </row>
    <row r="6" spans="1:7" ht="15">
      <c r="A6" s="150" t="s">
        <v>36</v>
      </c>
      <c r="B6" s="150"/>
      <c r="C6" s="150"/>
      <c r="D6" s="150"/>
      <c r="E6" s="150"/>
      <c r="F6" s="150"/>
      <c r="G6" s="151"/>
    </row>
    <row r="7" spans="1:7" ht="15">
      <c r="A7" s="22" t="s">
        <v>37</v>
      </c>
      <c r="B7" s="22"/>
      <c r="C7" s="22"/>
      <c r="D7" s="22"/>
      <c r="E7" s="22"/>
      <c r="F7" s="22"/>
      <c r="G7" s="22"/>
    </row>
    <row r="9" spans="1:7" ht="25.5">
      <c r="A9" s="25" t="s">
        <v>0</v>
      </c>
      <c r="B9" s="25" t="s">
        <v>12</v>
      </c>
      <c r="C9" s="25" t="s">
        <v>13</v>
      </c>
      <c r="D9" s="25" t="s">
        <v>1</v>
      </c>
      <c r="E9" s="25" t="s">
        <v>2</v>
      </c>
      <c r="F9" s="25" t="s">
        <v>3</v>
      </c>
      <c r="G9" s="25" t="s">
        <v>4</v>
      </c>
    </row>
    <row r="10" spans="1:7" ht="15">
      <c r="A10" s="26" t="s">
        <v>38</v>
      </c>
      <c r="B10" s="26"/>
      <c r="C10" s="26"/>
      <c r="D10" s="27" t="s">
        <v>39</v>
      </c>
      <c r="E10" s="28" t="s">
        <v>40</v>
      </c>
      <c r="F10" s="28" t="s">
        <v>41</v>
      </c>
      <c r="G10" s="28" t="s">
        <v>40</v>
      </c>
    </row>
    <row r="11" spans="1:7" ht="22.5">
      <c r="A11" s="29"/>
      <c r="B11" s="30" t="s">
        <v>42</v>
      </c>
      <c r="C11" s="31"/>
      <c r="D11" s="32" t="s">
        <v>43</v>
      </c>
      <c r="E11" s="33" t="s">
        <v>44</v>
      </c>
      <c r="F11" s="33" t="s">
        <v>41</v>
      </c>
      <c r="G11" s="33" t="s">
        <v>44</v>
      </c>
    </row>
    <row r="12" spans="1:7" ht="15">
      <c r="A12" s="34"/>
      <c r="B12" s="34"/>
      <c r="C12" s="30" t="s">
        <v>45</v>
      </c>
      <c r="D12" s="32" t="s">
        <v>46</v>
      </c>
      <c r="E12" s="33" t="s">
        <v>47</v>
      </c>
      <c r="F12" s="33" t="s">
        <v>48</v>
      </c>
      <c r="G12" s="33" t="s">
        <v>41</v>
      </c>
    </row>
    <row r="13" spans="1:7" ht="15">
      <c r="A13" s="34"/>
      <c r="B13" s="34"/>
      <c r="C13" s="30" t="s">
        <v>49</v>
      </c>
      <c r="D13" s="32" t="s">
        <v>50</v>
      </c>
      <c r="E13" s="33" t="s">
        <v>51</v>
      </c>
      <c r="F13" s="33" t="s">
        <v>47</v>
      </c>
      <c r="G13" s="33" t="s">
        <v>52</v>
      </c>
    </row>
    <row r="14" spans="1:7" ht="15">
      <c r="A14" s="26" t="s">
        <v>53</v>
      </c>
      <c r="B14" s="26"/>
      <c r="C14" s="26"/>
      <c r="D14" s="27" t="s">
        <v>54</v>
      </c>
      <c r="E14" s="28" t="s">
        <v>55</v>
      </c>
      <c r="F14" s="28" t="s">
        <v>41</v>
      </c>
      <c r="G14" s="28" t="s">
        <v>55</v>
      </c>
    </row>
    <row r="15" spans="1:7" ht="15">
      <c r="A15" s="29"/>
      <c r="B15" s="30" t="s">
        <v>56</v>
      </c>
      <c r="C15" s="31"/>
      <c r="D15" s="32" t="s">
        <v>57</v>
      </c>
      <c r="E15" s="33" t="s">
        <v>58</v>
      </c>
      <c r="F15" s="33" t="s">
        <v>59</v>
      </c>
      <c r="G15" s="33" t="s">
        <v>60</v>
      </c>
    </row>
    <row r="16" spans="1:7" ht="15">
      <c r="A16" s="34"/>
      <c r="B16" s="34"/>
      <c r="C16" s="30" t="s">
        <v>61</v>
      </c>
      <c r="D16" s="32" t="s">
        <v>62</v>
      </c>
      <c r="E16" s="33" t="s">
        <v>58</v>
      </c>
      <c r="F16" s="33" t="s">
        <v>59</v>
      </c>
      <c r="G16" s="33" t="s">
        <v>60</v>
      </c>
    </row>
    <row r="17" spans="1:7" ht="15">
      <c r="A17" s="29"/>
      <c r="B17" s="30" t="s">
        <v>63</v>
      </c>
      <c r="C17" s="31"/>
      <c r="D17" s="32" t="s">
        <v>64</v>
      </c>
      <c r="E17" s="33" t="s">
        <v>65</v>
      </c>
      <c r="F17" s="33" t="s">
        <v>66</v>
      </c>
      <c r="G17" s="33" t="s">
        <v>67</v>
      </c>
    </row>
    <row r="18" spans="1:7" ht="15">
      <c r="A18" s="34"/>
      <c r="B18" s="34"/>
      <c r="C18" s="30" t="s">
        <v>61</v>
      </c>
      <c r="D18" s="32" t="s">
        <v>62</v>
      </c>
      <c r="E18" s="33" t="s">
        <v>68</v>
      </c>
      <c r="F18" s="33" t="s">
        <v>66</v>
      </c>
      <c r="G18" s="33" t="s">
        <v>69</v>
      </c>
    </row>
    <row r="19" spans="1:7" ht="15">
      <c r="A19" s="26" t="s">
        <v>70</v>
      </c>
      <c r="B19" s="26"/>
      <c r="C19" s="26"/>
      <c r="D19" s="27" t="s">
        <v>5</v>
      </c>
      <c r="E19" s="28" t="s">
        <v>71</v>
      </c>
      <c r="F19" s="28" t="s">
        <v>72</v>
      </c>
      <c r="G19" s="28" t="s">
        <v>73</v>
      </c>
    </row>
    <row r="20" spans="1:7" ht="22.5">
      <c r="A20" s="29"/>
      <c r="B20" s="30" t="s">
        <v>74</v>
      </c>
      <c r="C20" s="31"/>
      <c r="D20" s="32" t="s">
        <v>75</v>
      </c>
      <c r="E20" s="33" t="s">
        <v>76</v>
      </c>
      <c r="F20" s="33" t="s">
        <v>41</v>
      </c>
      <c r="G20" s="33" t="s">
        <v>76</v>
      </c>
    </row>
    <row r="21" spans="1:7" ht="15">
      <c r="A21" s="34"/>
      <c r="B21" s="34"/>
      <c r="C21" s="30" t="s">
        <v>77</v>
      </c>
      <c r="D21" s="32" t="s">
        <v>78</v>
      </c>
      <c r="E21" s="33" t="s">
        <v>79</v>
      </c>
      <c r="F21" s="33" t="s">
        <v>80</v>
      </c>
      <c r="G21" s="33" t="s">
        <v>81</v>
      </c>
    </row>
    <row r="22" spans="1:7" ht="15">
      <c r="A22" s="34"/>
      <c r="B22" s="34"/>
      <c r="C22" s="30" t="s">
        <v>45</v>
      </c>
      <c r="D22" s="32" t="s">
        <v>46</v>
      </c>
      <c r="E22" s="33" t="s">
        <v>82</v>
      </c>
      <c r="F22" s="33" t="s">
        <v>83</v>
      </c>
      <c r="G22" s="33" t="s">
        <v>84</v>
      </c>
    </row>
    <row r="23" spans="1:7" ht="15">
      <c r="A23" s="34"/>
      <c r="B23" s="34"/>
      <c r="C23" s="30" t="s">
        <v>85</v>
      </c>
      <c r="D23" s="32" t="s">
        <v>86</v>
      </c>
      <c r="E23" s="33" t="s">
        <v>87</v>
      </c>
      <c r="F23" s="33" t="s">
        <v>88</v>
      </c>
      <c r="G23" s="33" t="s">
        <v>89</v>
      </c>
    </row>
    <row r="24" spans="1:7" ht="22.5">
      <c r="A24" s="34"/>
      <c r="B24" s="34"/>
      <c r="C24" s="30" t="s">
        <v>90</v>
      </c>
      <c r="D24" s="32" t="s">
        <v>91</v>
      </c>
      <c r="E24" s="33" t="s">
        <v>92</v>
      </c>
      <c r="F24" s="33" t="s">
        <v>93</v>
      </c>
      <c r="G24" s="33" t="s">
        <v>94</v>
      </c>
    </row>
    <row r="25" spans="1:7" ht="15">
      <c r="A25" s="29"/>
      <c r="B25" s="30" t="s">
        <v>95</v>
      </c>
      <c r="C25" s="31"/>
      <c r="D25" s="32" t="s">
        <v>6</v>
      </c>
      <c r="E25" s="33" t="s">
        <v>96</v>
      </c>
      <c r="F25" s="33" t="s">
        <v>72</v>
      </c>
      <c r="G25" s="33" t="s">
        <v>97</v>
      </c>
    </row>
    <row r="26" spans="1:7" ht="22.5">
      <c r="A26" s="34"/>
      <c r="B26" s="34"/>
      <c r="C26" s="30" t="s">
        <v>98</v>
      </c>
      <c r="D26" s="32" t="s">
        <v>99</v>
      </c>
      <c r="E26" s="33" t="s">
        <v>41</v>
      </c>
      <c r="F26" s="33" t="s">
        <v>100</v>
      </c>
      <c r="G26" s="33" t="s">
        <v>100</v>
      </c>
    </row>
    <row r="27" spans="1:7" ht="15">
      <c r="A27" s="34"/>
      <c r="B27" s="34"/>
      <c r="C27" s="30" t="s">
        <v>101</v>
      </c>
      <c r="D27" s="32" t="s">
        <v>102</v>
      </c>
      <c r="E27" s="33" t="s">
        <v>103</v>
      </c>
      <c r="F27" s="33" t="s">
        <v>104</v>
      </c>
      <c r="G27" s="33" t="s">
        <v>105</v>
      </c>
    </row>
    <row r="28" spans="1:7" ht="15">
      <c r="A28" s="34"/>
      <c r="B28" s="34"/>
      <c r="C28" s="30" t="s">
        <v>106</v>
      </c>
      <c r="D28" s="32" t="s">
        <v>107</v>
      </c>
      <c r="E28" s="33" t="s">
        <v>108</v>
      </c>
      <c r="F28" s="33" t="s">
        <v>109</v>
      </c>
      <c r="G28" s="33" t="s">
        <v>110</v>
      </c>
    </row>
    <row r="29" spans="1:7" ht="22.5">
      <c r="A29" s="26" t="s">
        <v>111</v>
      </c>
      <c r="B29" s="26"/>
      <c r="C29" s="26"/>
      <c r="D29" s="27" t="s">
        <v>8</v>
      </c>
      <c r="E29" s="28" t="s">
        <v>112</v>
      </c>
      <c r="F29" s="28" t="s">
        <v>113</v>
      </c>
      <c r="G29" s="28" t="s">
        <v>114</v>
      </c>
    </row>
    <row r="30" spans="1:7" ht="15">
      <c r="A30" s="29"/>
      <c r="B30" s="30" t="s">
        <v>115</v>
      </c>
      <c r="C30" s="31"/>
      <c r="D30" s="32" t="s">
        <v>116</v>
      </c>
      <c r="E30" s="33" t="s">
        <v>117</v>
      </c>
      <c r="F30" s="33" t="s">
        <v>118</v>
      </c>
      <c r="G30" s="33" t="s">
        <v>119</v>
      </c>
    </row>
    <row r="31" spans="1:7" ht="15">
      <c r="A31" s="34"/>
      <c r="B31" s="34"/>
      <c r="C31" s="30" t="s">
        <v>120</v>
      </c>
      <c r="D31" s="32" t="s">
        <v>121</v>
      </c>
      <c r="E31" s="33" t="s">
        <v>122</v>
      </c>
      <c r="F31" s="33" t="s">
        <v>123</v>
      </c>
      <c r="G31" s="33" t="s">
        <v>124</v>
      </c>
    </row>
    <row r="32" spans="1:7" ht="15">
      <c r="A32" s="34"/>
      <c r="B32" s="34"/>
      <c r="C32" s="30" t="s">
        <v>45</v>
      </c>
      <c r="D32" s="32" t="s">
        <v>46</v>
      </c>
      <c r="E32" s="33" t="s">
        <v>125</v>
      </c>
      <c r="F32" s="33" t="s">
        <v>126</v>
      </c>
      <c r="G32" s="33" t="s">
        <v>127</v>
      </c>
    </row>
    <row r="33" spans="1:7" ht="15">
      <c r="A33" s="34"/>
      <c r="B33" s="34"/>
      <c r="C33" s="30" t="s">
        <v>128</v>
      </c>
      <c r="D33" s="32" t="s">
        <v>129</v>
      </c>
      <c r="E33" s="33" t="s">
        <v>130</v>
      </c>
      <c r="F33" s="33" t="s">
        <v>131</v>
      </c>
      <c r="G33" s="33" t="s">
        <v>132</v>
      </c>
    </row>
    <row r="34" spans="1:7" ht="22.5">
      <c r="A34" s="34"/>
      <c r="B34" s="34"/>
      <c r="C34" s="30" t="s">
        <v>90</v>
      </c>
      <c r="D34" s="32" t="s">
        <v>91</v>
      </c>
      <c r="E34" s="33" t="s">
        <v>133</v>
      </c>
      <c r="F34" s="33" t="s">
        <v>134</v>
      </c>
      <c r="G34" s="33" t="s">
        <v>135</v>
      </c>
    </row>
    <row r="35" spans="1:7" ht="15">
      <c r="A35" s="29"/>
      <c r="B35" s="30" t="s">
        <v>136</v>
      </c>
      <c r="C35" s="31"/>
      <c r="D35" s="32" t="s">
        <v>9</v>
      </c>
      <c r="E35" s="33" t="s">
        <v>41</v>
      </c>
      <c r="F35" s="33" t="s">
        <v>137</v>
      </c>
      <c r="G35" s="33" t="s">
        <v>137</v>
      </c>
    </row>
    <row r="36" spans="1:7" ht="15">
      <c r="A36" s="34"/>
      <c r="B36" s="34"/>
      <c r="C36" s="30" t="s">
        <v>120</v>
      </c>
      <c r="D36" s="32" t="s">
        <v>121</v>
      </c>
      <c r="E36" s="33" t="s">
        <v>41</v>
      </c>
      <c r="F36" s="33" t="s">
        <v>137</v>
      </c>
      <c r="G36" s="33" t="s">
        <v>137</v>
      </c>
    </row>
    <row r="37" spans="1:7" ht="15">
      <c r="A37" s="26" t="s">
        <v>138</v>
      </c>
      <c r="B37" s="26"/>
      <c r="C37" s="26"/>
      <c r="D37" s="27" t="s">
        <v>139</v>
      </c>
      <c r="E37" s="28" t="s">
        <v>140</v>
      </c>
      <c r="F37" s="28" t="s">
        <v>41</v>
      </c>
      <c r="G37" s="28" t="s">
        <v>140</v>
      </c>
    </row>
    <row r="38" spans="1:7" ht="15">
      <c r="A38" s="29"/>
      <c r="B38" s="30" t="s">
        <v>141</v>
      </c>
      <c r="C38" s="31"/>
      <c r="D38" s="32" t="s">
        <v>142</v>
      </c>
      <c r="E38" s="33" t="s">
        <v>143</v>
      </c>
      <c r="F38" s="33" t="s">
        <v>41</v>
      </c>
      <c r="G38" s="33" t="s">
        <v>143</v>
      </c>
    </row>
    <row r="39" spans="1:7" ht="22.5">
      <c r="A39" s="34"/>
      <c r="B39" s="34"/>
      <c r="C39" s="30" t="s">
        <v>144</v>
      </c>
      <c r="D39" s="32" t="s">
        <v>145</v>
      </c>
      <c r="E39" s="33" t="s">
        <v>146</v>
      </c>
      <c r="F39" s="33" t="s">
        <v>147</v>
      </c>
      <c r="G39" s="33" t="s">
        <v>41</v>
      </c>
    </row>
    <row r="40" spans="1:7" ht="15">
      <c r="A40" s="34"/>
      <c r="B40" s="34"/>
      <c r="C40" s="30" t="s">
        <v>148</v>
      </c>
      <c r="D40" s="32" t="s">
        <v>149</v>
      </c>
      <c r="E40" s="33" t="s">
        <v>150</v>
      </c>
      <c r="F40" s="33" t="s">
        <v>151</v>
      </c>
      <c r="G40" s="33" t="s">
        <v>152</v>
      </c>
    </row>
    <row r="41" spans="1:7" ht="15">
      <c r="A41" s="34"/>
      <c r="B41" s="34"/>
      <c r="C41" s="30" t="s">
        <v>61</v>
      </c>
      <c r="D41" s="32" t="s">
        <v>62</v>
      </c>
      <c r="E41" s="33" t="s">
        <v>153</v>
      </c>
      <c r="F41" s="33" t="s">
        <v>154</v>
      </c>
      <c r="G41" s="33" t="s">
        <v>155</v>
      </c>
    </row>
    <row r="42" spans="1:7" ht="22.5">
      <c r="A42" s="34"/>
      <c r="B42" s="34"/>
      <c r="C42" s="30" t="s">
        <v>156</v>
      </c>
      <c r="D42" s="32" t="s">
        <v>157</v>
      </c>
      <c r="E42" s="33" t="s">
        <v>158</v>
      </c>
      <c r="F42" s="33" t="s">
        <v>159</v>
      </c>
      <c r="G42" s="33" t="s">
        <v>160</v>
      </c>
    </row>
    <row r="43" spans="1:7" ht="15">
      <c r="A43" s="29"/>
      <c r="B43" s="30" t="s">
        <v>161</v>
      </c>
      <c r="C43" s="31"/>
      <c r="D43" s="32" t="s">
        <v>162</v>
      </c>
      <c r="E43" s="33" t="s">
        <v>163</v>
      </c>
      <c r="F43" s="33" t="s">
        <v>41</v>
      </c>
      <c r="G43" s="33" t="s">
        <v>163</v>
      </c>
    </row>
    <row r="44" spans="1:7" ht="15">
      <c r="A44" s="34"/>
      <c r="B44" s="34"/>
      <c r="C44" s="30" t="s">
        <v>164</v>
      </c>
      <c r="D44" s="32" t="s">
        <v>165</v>
      </c>
      <c r="E44" s="33" t="s">
        <v>166</v>
      </c>
      <c r="F44" s="33" t="s">
        <v>167</v>
      </c>
      <c r="G44" s="33" t="s">
        <v>168</v>
      </c>
    </row>
    <row r="45" spans="1:7" ht="22.5">
      <c r="A45" s="34"/>
      <c r="B45" s="34"/>
      <c r="C45" s="30" t="s">
        <v>144</v>
      </c>
      <c r="D45" s="32" t="s">
        <v>145</v>
      </c>
      <c r="E45" s="33" t="s">
        <v>169</v>
      </c>
      <c r="F45" s="33" t="s">
        <v>170</v>
      </c>
      <c r="G45" s="33" t="s">
        <v>171</v>
      </c>
    </row>
    <row r="46" spans="1:7" ht="15">
      <c r="A46" s="34"/>
      <c r="B46" s="34"/>
      <c r="C46" s="30" t="s">
        <v>45</v>
      </c>
      <c r="D46" s="32" t="s">
        <v>46</v>
      </c>
      <c r="E46" s="33" t="s">
        <v>172</v>
      </c>
      <c r="F46" s="33" t="s">
        <v>173</v>
      </c>
      <c r="G46" s="33" t="s">
        <v>174</v>
      </c>
    </row>
    <row r="47" spans="1:7" ht="15">
      <c r="A47" s="34"/>
      <c r="B47" s="34"/>
      <c r="C47" s="30" t="s">
        <v>148</v>
      </c>
      <c r="D47" s="32" t="s">
        <v>149</v>
      </c>
      <c r="E47" s="33" t="s">
        <v>175</v>
      </c>
      <c r="F47" s="33" t="s">
        <v>176</v>
      </c>
      <c r="G47" s="33" t="s">
        <v>177</v>
      </c>
    </row>
    <row r="48" spans="1:7" ht="15">
      <c r="A48" s="34"/>
      <c r="B48" s="34"/>
      <c r="C48" s="30" t="s">
        <v>61</v>
      </c>
      <c r="D48" s="32" t="s">
        <v>62</v>
      </c>
      <c r="E48" s="33" t="s">
        <v>178</v>
      </c>
      <c r="F48" s="33" t="s">
        <v>179</v>
      </c>
      <c r="G48" s="33" t="s">
        <v>180</v>
      </c>
    </row>
    <row r="49" spans="1:7" ht="22.5">
      <c r="A49" s="34"/>
      <c r="B49" s="34"/>
      <c r="C49" s="30" t="s">
        <v>156</v>
      </c>
      <c r="D49" s="32" t="s">
        <v>157</v>
      </c>
      <c r="E49" s="33" t="s">
        <v>181</v>
      </c>
      <c r="F49" s="33" t="s">
        <v>182</v>
      </c>
      <c r="G49" s="33" t="s">
        <v>183</v>
      </c>
    </row>
    <row r="50" spans="1:7" ht="15">
      <c r="A50" s="29"/>
      <c r="B50" s="30" t="s">
        <v>184</v>
      </c>
      <c r="C50" s="31"/>
      <c r="D50" s="32" t="s">
        <v>185</v>
      </c>
      <c r="E50" s="33" t="s">
        <v>186</v>
      </c>
      <c r="F50" s="33" t="s">
        <v>41</v>
      </c>
      <c r="G50" s="33" t="s">
        <v>186</v>
      </c>
    </row>
    <row r="51" spans="1:7" ht="15">
      <c r="A51" s="34"/>
      <c r="B51" s="34"/>
      <c r="C51" s="30" t="s">
        <v>187</v>
      </c>
      <c r="D51" s="32" t="s">
        <v>188</v>
      </c>
      <c r="E51" s="33" t="s">
        <v>189</v>
      </c>
      <c r="F51" s="33" t="s">
        <v>190</v>
      </c>
      <c r="G51" s="33" t="s">
        <v>191</v>
      </c>
    </row>
    <row r="52" spans="1:7" ht="15">
      <c r="A52" s="34"/>
      <c r="B52" s="34"/>
      <c r="C52" s="30" t="s">
        <v>164</v>
      </c>
      <c r="D52" s="32" t="s">
        <v>165</v>
      </c>
      <c r="E52" s="33" t="s">
        <v>192</v>
      </c>
      <c r="F52" s="33" t="s">
        <v>193</v>
      </c>
      <c r="G52" s="33" t="s">
        <v>194</v>
      </c>
    </row>
    <row r="53" spans="1:7" ht="22.5">
      <c r="A53" s="34"/>
      <c r="B53" s="34"/>
      <c r="C53" s="30" t="s">
        <v>144</v>
      </c>
      <c r="D53" s="32" t="s">
        <v>145</v>
      </c>
      <c r="E53" s="33" t="s">
        <v>195</v>
      </c>
      <c r="F53" s="33" t="s">
        <v>196</v>
      </c>
      <c r="G53" s="33" t="s">
        <v>197</v>
      </c>
    </row>
    <row r="54" spans="1:7" ht="15">
      <c r="A54" s="34"/>
      <c r="B54" s="34"/>
      <c r="C54" s="30" t="s">
        <v>148</v>
      </c>
      <c r="D54" s="32" t="s">
        <v>149</v>
      </c>
      <c r="E54" s="33" t="s">
        <v>198</v>
      </c>
      <c r="F54" s="33" t="s">
        <v>199</v>
      </c>
      <c r="G54" s="33" t="s">
        <v>200</v>
      </c>
    </row>
    <row r="55" spans="1:7" ht="15">
      <c r="A55" s="34"/>
      <c r="B55" s="34"/>
      <c r="C55" s="30" t="s">
        <v>61</v>
      </c>
      <c r="D55" s="32" t="s">
        <v>62</v>
      </c>
      <c r="E55" s="33" t="s">
        <v>201</v>
      </c>
      <c r="F55" s="33" t="s">
        <v>202</v>
      </c>
      <c r="G55" s="33" t="s">
        <v>203</v>
      </c>
    </row>
    <row r="56" spans="1:7" ht="22.5">
      <c r="A56" s="34"/>
      <c r="B56" s="34"/>
      <c r="C56" s="30" t="s">
        <v>156</v>
      </c>
      <c r="D56" s="32" t="s">
        <v>157</v>
      </c>
      <c r="E56" s="33" t="s">
        <v>204</v>
      </c>
      <c r="F56" s="33" t="s">
        <v>205</v>
      </c>
      <c r="G56" s="33" t="s">
        <v>206</v>
      </c>
    </row>
    <row r="57" spans="1:7" ht="15">
      <c r="A57" s="29"/>
      <c r="B57" s="30" t="s">
        <v>207</v>
      </c>
      <c r="C57" s="31"/>
      <c r="D57" s="32" t="s">
        <v>208</v>
      </c>
      <c r="E57" s="33" t="s">
        <v>209</v>
      </c>
      <c r="F57" s="33" t="s">
        <v>41</v>
      </c>
      <c r="G57" s="33" t="s">
        <v>209</v>
      </c>
    </row>
    <row r="58" spans="1:7" ht="15">
      <c r="A58" s="34"/>
      <c r="B58" s="34"/>
      <c r="C58" s="30" t="s">
        <v>45</v>
      </c>
      <c r="D58" s="32" t="s">
        <v>46</v>
      </c>
      <c r="E58" s="33" t="s">
        <v>210</v>
      </c>
      <c r="F58" s="33" t="s">
        <v>211</v>
      </c>
      <c r="G58" s="33" t="s">
        <v>212</v>
      </c>
    </row>
    <row r="59" spans="1:7" ht="15">
      <c r="A59" s="34"/>
      <c r="B59" s="34"/>
      <c r="C59" s="30" t="s">
        <v>61</v>
      </c>
      <c r="D59" s="32" t="s">
        <v>62</v>
      </c>
      <c r="E59" s="33" t="s">
        <v>213</v>
      </c>
      <c r="F59" s="33" t="s">
        <v>214</v>
      </c>
      <c r="G59" s="33" t="s">
        <v>215</v>
      </c>
    </row>
    <row r="60" spans="1:7" ht="15">
      <c r="A60" s="29"/>
      <c r="B60" s="30" t="s">
        <v>216</v>
      </c>
      <c r="C60" s="31"/>
      <c r="D60" s="32" t="s">
        <v>217</v>
      </c>
      <c r="E60" s="33" t="s">
        <v>218</v>
      </c>
      <c r="F60" s="33" t="s">
        <v>41</v>
      </c>
      <c r="G60" s="33" t="s">
        <v>218</v>
      </c>
    </row>
    <row r="61" spans="1:7" ht="15">
      <c r="A61" s="34"/>
      <c r="B61" s="34"/>
      <c r="C61" s="30" t="s">
        <v>164</v>
      </c>
      <c r="D61" s="32" t="s">
        <v>165</v>
      </c>
      <c r="E61" s="33" t="s">
        <v>219</v>
      </c>
      <c r="F61" s="33" t="s">
        <v>220</v>
      </c>
      <c r="G61" s="33" t="s">
        <v>221</v>
      </c>
    </row>
    <row r="62" spans="1:7" ht="15">
      <c r="A62" s="34"/>
      <c r="B62" s="34"/>
      <c r="C62" s="30" t="s">
        <v>148</v>
      </c>
      <c r="D62" s="32" t="s">
        <v>149</v>
      </c>
      <c r="E62" s="33" t="s">
        <v>222</v>
      </c>
      <c r="F62" s="33" t="s">
        <v>223</v>
      </c>
      <c r="G62" s="33" t="s">
        <v>224</v>
      </c>
    </row>
    <row r="63" spans="1:7" ht="22.5">
      <c r="A63" s="34"/>
      <c r="B63" s="34"/>
      <c r="C63" s="30" t="s">
        <v>156</v>
      </c>
      <c r="D63" s="32" t="s">
        <v>157</v>
      </c>
      <c r="E63" s="33" t="s">
        <v>225</v>
      </c>
      <c r="F63" s="33" t="s">
        <v>226</v>
      </c>
      <c r="G63" s="33" t="s">
        <v>227</v>
      </c>
    </row>
    <row r="64" spans="1:7" ht="22.5">
      <c r="A64" s="34"/>
      <c r="B64" s="34"/>
      <c r="C64" s="30" t="s">
        <v>228</v>
      </c>
      <c r="D64" s="32" t="s">
        <v>229</v>
      </c>
      <c r="E64" s="33" t="s">
        <v>230</v>
      </c>
      <c r="F64" s="33" t="s">
        <v>231</v>
      </c>
      <c r="G64" s="33" t="s">
        <v>232</v>
      </c>
    </row>
    <row r="65" spans="1:7" ht="15">
      <c r="A65" s="26" t="s">
        <v>233</v>
      </c>
      <c r="B65" s="26"/>
      <c r="C65" s="26"/>
      <c r="D65" s="27" t="s">
        <v>234</v>
      </c>
      <c r="E65" s="28" t="s">
        <v>235</v>
      </c>
      <c r="F65" s="28" t="s">
        <v>41</v>
      </c>
      <c r="G65" s="28" t="s">
        <v>235</v>
      </c>
    </row>
    <row r="66" spans="1:8" ht="15">
      <c r="A66" s="29"/>
      <c r="B66" s="30" t="s">
        <v>236</v>
      </c>
      <c r="C66" s="31"/>
      <c r="D66" s="32" t="s">
        <v>237</v>
      </c>
      <c r="E66" s="33" t="s">
        <v>238</v>
      </c>
      <c r="F66" s="33" t="s">
        <v>41</v>
      </c>
      <c r="G66" s="33" t="s">
        <v>238</v>
      </c>
      <c r="H66" s="23"/>
    </row>
    <row r="67" spans="1:8" ht="15">
      <c r="A67" s="34"/>
      <c r="B67" s="34"/>
      <c r="C67" s="30" t="s">
        <v>187</v>
      </c>
      <c r="D67" s="32" t="s">
        <v>188</v>
      </c>
      <c r="E67" s="33" t="s">
        <v>239</v>
      </c>
      <c r="F67" s="33" t="s">
        <v>240</v>
      </c>
      <c r="G67" s="33" t="s">
        <v>241</v>
      </c>
      <c r="H67" s="23"/>
    </row>
    <row r="68" spans="1:8" ht="15">
      <c r="A68" s="34"/>
      <c r="B68" s="34"/>
      <c r="C68" s="30" t="s">
        <v>164</v>
      </c>
      <c r="D68" s="32" t="s">
        <v>165</v>
      </c>
      <c r="E68" s="33" t="s">
        <v>242</v>
      </c>
      <c r="F68" s="33" t="s">
        <v>243</v>
      </c>
      <c r="G68" s="33" t="s">
        <v>244</v>
      </c>
      <c r="H68" s="23"/>
    </row>
    <row r="69" spans="1:8" ht="15">
      <c r="A69" s="34"/>
      <c r="B69" s="34"/>
      <c r="C69" s="30" t="s">
        <v>101</v>
      </c>
      <c r="D69" s="32" t="s">
        <v>102</v>
      </c>
      <c r="E69" s="33" t="s">
        <v>245</v>
      </c>
      <c r="F69" s="33" t="s">
        <v>246</v>
      </c>
      <c r="G69" s="33" t="s">
        <v>247</v>
      </c>
      <c r="H69" s="23"/>
    </row>
    <row r="70" spans="1:8" ht="15">
      <c r="A70" s="34"/>
      <c r="B70" s="34"/>
      <c r="C70" s="30" t="s">
        <v>106</v>
      </c>
      <c r="D70" s="32" t="s">
        <v>107</v>
      </c>
      <c r="E70" s="33" t="s">
        <v>248</v>
      </c>
      <c r="F70" s="33" t="s">
        <v>249</v>
      </c>
      <c r="G70" s="33" t="s">
        <v>250</v>
      </c>
      <c r="H70" s="23"/>
    </row>
    <row r="71" spans="1:8" ht="15">
      <c r="A71" s="34"/>
      <c r="B71" s="34"/>
      <c r="C71" s="30" t="s">
        <v>77</v>
      </c>
      <c r="D71" s="32" t="s">
        <v>78</v>
      </c>
      <c r="E71" s="33" t="s">
        <v>251</v>
      </c>
      <c r="F71" s="33" t="s">
        <v>252</v>
      </c>
      <c r="G71" s="33" t="s">
        <v>253</v>
      </c>
      <c r="H71" s="23"/>
    </row>
    <row r="72" spans="1:8" ht="15">
      <c r="A72" s="34"/>
      <c r="B72" s="34"/>
      <c r="C72" s="30" t="s">
        <v>45</v>
      </c>
      <c r="D72" s="32" t="s">
        <v>46</v>
      </c>
      <c r="E72" s="33" t="s">
        <v>254</v>
      </c>
      <c r="F72" s="33" t="s">
        <v>255</v>
      </c>
      <c r="G72" s="33" t="s">
        <v>256</v>
      </c>
      <c r="H72" s="23"/>
    </row>
    <row r="73" spans="1:8" ht="15">
      <c r="A73" s="34"/>
      <c r="B73" s="34"/>
      <c r="C73" s="30" t="s">
        <v>61</v>
      </c>
      <c r="D73" s="32" t="s">
        <v>62</v>
      </c>
      <c r="E73" s="33" t="s">
        <v>257</v>
      </c>
      <c r="F73" s="33" t="s">
        <v>258</v>
      </c>
      <c r="G73" s="33" t="s">
        <v>259</v>
      </c>
      <c r="H73" s="23"/>
    </row>
    <row r="74" spans="1:8" ht="15">
      <c r="A74" s="26" t="s">
        <v>260</v>
      </c>
      <c r="B74" s="26"/>
      <c r="C74" s="26"/>
      <c r="D74" s="27" t="s">
        <v>261</v>
      </c>
      <c r="E74" s="28" t="s">
        <v>262</v>
      </c>
      <c r="F74" s="28" t="s">
        <v>41</v>
      </c>
      <c r="G74" s="28" t="s">
        <v>262</v>
      </c>
      <c r="H74" s="23"/>
    </row>
    <row r="75" spans="1:8" ht="15">
      <c r="A75" s="29"/>
      <c r="B75" s="30" t="s">
        <v>263</v>
      </c>
      <c r="C75" s="31"/>
      <c r="D75" s="32" t="s">
        <v>264</v>
      </c>
      <c r="E75" s="33" t="s">
        <v>265</v>
      </c>
      <c r="F75" s="33" t="s">
        <v>266</v>
      </c>
      <c r="G75" s="33" t="s">
        <v>267</v>
      </c>
      <c r="H75" s="23"/>
    </row>
    <row r="76" spans="1:8" ht="33.75">
      <c r="A76" s="34"/>
      <c r="B76" s="34"/>
      <c r="C76" s="30" t="s">
        <v>268</v>
      </c>
      <c r="D76" s="32" t="s">
        <v>269</v>
      </c>
      <c r="E76" s="33" t="s">
        <v>265</v>
      </c>
      <c r="F76" s="33" t="s">
        <v>266</v>
      </c>
      <c r="G76" s="33" t="s">
        <v>267</v>
      </c>
      <c r="H76" s="23"/>
    </row>
    <row r="77" spans="1:8" ht="22.5">
      <c r="A77" s="29"/>
      <c r="B77" s="30" t="s">
        <v>270</v>
      </c>
      <c r="C77" s="31"/>
      <c r="D77" s="32" t="s">
        <v>271</v>
      </c>
      <c r="E77" s="33" t="s">
        <v>272</v>
      </c>
      <c r="F77" s="33" t="s">
        <v>273</v>
      </c>
      <c r="G77" s="33" t="s">
        <v>274</v>
      </c>
      <c r="H77" s="23"/>
    </row>
    <row r="78" spans="1:8" ht="15">
      <c r="A78" s="34"/>
      <c r="B78" s="34"/>
      <c r="C78" s="30" t="s">
        <v>275</v>
      </c>
      <c r="D78" s="32" t="s">
        <v>276</v>
      </c>
      <c r="E78" s="33" t="s">
        <v>272</v>
      </c>
      <c r="F78" s="33" t="s">
        <v>273</v>
      </c>
      <c r="G78" s="33" t="s">
        <v>274</v>
      </c>
      <c r="H78" s="23"/>
    </row>
    <row r="79" spans="1:8" ht="15">
      <c r="A79" s="29"/>
      <c r="B79" s="30" t="s">
        <v>277</v>
      </c>
      <c r="C79" s="31"/>
      <c r="D79" s="32" t="s">
        <v>278</v>
      </c>
      <c r="E79" s="33" t="s">
        <v>279</v>
      </c>
      <c r="F79" s="33" t="s">
        <v>280</v>
      </c>
      <c r="G79" s="33" t="s">
        <v>281</v>
      </c>
      <c r="H79" s="23"/>
    </row>
    <row r="80" spans="1:8" ht="15">
      <c r="A80" s="34"/>
      <c r="B80" s="34"/>
      <c r="C80" s="30" t="s">
        <v>275</v>
      </c>
      <c r="D80" s="32" t="s">
        <v>276</v>
      </c>
      <c r="E80" s="33" t="s">
        <v>282</v>
      </c>
      <c r="F80" s="33" t="s">
        <v>280</v>
      </c>
      <c r="G80" s="33" t="s">
        <v>283</v>
      </c>
      <c r="H80" s="23"/>
    </row>
    <row r="81" spans="1:8" ht="15">
      <c r="A81" s="29"/>
      <c r="B81" s="30" t="s">
        <v>284</v>
      </c>
      <c r="C81" s="31"/>
      <c r="D81" s="32" t="s">
        <v>285</v>
      </c>
      <c r="E81" s="33" t="s">
        <v>286</v>
      </c>
      <c r="F81" s="33" t="s">
        <v>287</v>
      </c>
      <c r="G81" s="33" t="s">
        <v>288</v>
      </c>
      <c r="H81" s="23"/>
    </row>
    <row r="82" spans="1:8" ht="15">
      <c r="A82" s="34"/>
      <c r="B82" s="34"/>
      <c r="C82" s="30" t="s">
        <v>187</v>
      </c>
      <c r="D82" s="32" t="s">
        <v>188</v>
      </c>
      <c r="E82" s="33" t="s">
        <v>289</v>
      </c>
      <c r="F82" s="33" t="s">
        <v>273</v>
      </c>
      <c r="G82" s="33" t="s">
        <v>290</v>
      </c>
      <c r="H82" s="23"/>
    </row>
    <row r="83" spans="1:8" ht="15">
      <c r="A83" s="34"/>
      <c r="B83" s="34"/>
      <c r="C83" s="30" t="s">
        <v>101</v>
      </c>
      <c r="D83" s="32" t="s">
        <v>102</v>
      </c>
      <c r="E83" s="33" t="s">
        <v>291</v>
      </c>
      <c r="F83" s="33" t="s">
        <v>292</v>
      </c>
      <c r="G83" s="33" t="s">
        <v>293</v>
      </c>
      <c r="H83" s="23"/>
    </row>
    <row r="84" spans="1:8" ht="15">
      <c r="A84" s="34"/>
      <c r="B84" s="34"/>
      <c r="C84" s="30" t="s">
        <v>61</v>
      </c>
      <c r="D84" s="32" t="s">
        <v>62</v>
      </c>
      <c r="E84" s="33" t="s">
        <v>294</v>
      </c>
      <c r="F84" s="33" t="s">
        <v>295</v>
      </c>
      <c r="G84" s="33" t="s">
        <v>296</v>
      </c>
      <c r="H84" s="23"/>
    </row>
    <row r="85" spans="1:8" ht="22.5">
      <c r="A85" s="26" t="s">
        <v>297</v>
      </c>
      <c r="B85" s="26"/>
      <c r="C85" s="26"/>
      <c r="D85" s="27" t="s">
        <v>298</v>
      </c>
      <c r="E85" s="28" t="s">
        <v>299</v>
      </c>
      <c r="F85" s="28" t="s">
        <v>41</v>
      </c>
      <c r="G85" s="28" t="s">
        <v>299</v>
      </c>
      <c r="H85" s="23"/>
    </row>
    <row r="86" spans="1:8" ht="15">
      <c r="A86" s="29"/>
      <c r="B86" s="30" t="s">
        <v>300</v>
      </c>
      <c r="C86" s="31"/>
      <c r="D86" s="32" t="s">
        <v>64</v>
      </c>
      <c r="E86" s="33" t="s">
        <v>301</v>
      </c>
      <c r="F86" s="33" t="s">
        <v>41</v>
      </c>
      <c r="G86" s="33" t="s">
        <v>301</v>
      </c>
      <c r="H86" s="23"/>
    </row>
    <row r="87" spans="1:8" ht="33.75">
      <c r="A87" s="34"/>
      <c r="B87" s="34"/>
      <c r="C87" s="30" t="s">
        <v>302</v>
      </c>
      <c r="D87" s="32" t="s">
        <v>303</v>
      </c>
      <c r="E87" s="33" t="s">
        <v>304</v>
      </c>
      <c r="F87" s="33" t="s">
        <v>305</v>
      </c>
      <c r="G87" s="33" t="s">
        <v>306</v>
      </c>
      <c r="H87" s="23"/>
    </row>
    <row r="88" spans="1:8" ht="56.25">
      <c r="A88" s="34"/>
      <c r="B88" s="34"/>
      <c r="C88" s="30" t="s">
        <v>307</v>
      </c>
      <c r="D88" s="32" t="s">
        <v>308</v>
      </c>
      <c r="E88" s="33" t="s">
        <v>305</v>
      </c>
      <c r="F88" s="33" t="s">
        <v>309</v>
      </c>
      <c r="G88" s="33" t="s">
        <v>41</v>
      </c>
      <c r="H88" s="23"/>
    </row>
    <row r="89" spans="1:8" ht="15">
      <c r="A89" s="26" t="s">
        <v>310</v>
      </c>
      <c r="B89" s="26"/>
      <c r="C89" s="26"/>
      <c r="D89" s="27" t="s">
        <v>311</v>
      </c>
      <c r="E89" s="28" t="s">
        <v>312</v>
      </c>
      <c r="F89" s="28" t="s">
        <v>41</v>
      </c>
      <c r="G89" s="28" t="s">
        <v>312</v>
      </c>
      <c r="H89" s="23"/>
    </row>
    <row r="90" spans="1:8" ht="15">
      <c r="A90" s="29"/>
      <c r="B90" s="30" t="s">
        <v>313</v>
      </c>
      <c r="C90" s="31"/>
      <c r="D90" s="32" t="s">
        <v>314</v>
      </c>
      <c r="E90" s="33" t="s">
        <v>315</v>
      </c>
      <c r="F90" s="33" t="s">
        <v>41</v>
      </c>
      <c r="G90" s="33" t="s">
        <v>315</v>
      </c>
      <c r="H90" s="23"/>
    </row>
    <row r="91" spans="1:8" ht="22.5">
      <c r="A91" s="34"/>
      <c r="B91" s="34"/>
      <c r="C91" s="30" t="s">
        <v>316</v>
      </c>
      <c r="D91" s="32" t="s">
        <v>317</v>
      </c>
      <c r="E91" s="33" t="s">
        <v>318</v>
      </c>
      <c r="F91" s="33" t="s">
        <v>249</v>
      </c>
      <c r="G91" s="33" t="s">
        <v>319</v>
      </c>
      <c r="H91" s="23"/>
    </row>
    <row r="92" spans="1:8" ht="15">
      <c r="A92" s="34"/>
      <c r="B92" s="34"/>
      <c r="C92" s="30" t="s">
        <v>187</v>
      </c>
      <c r="D92" s="32" t="s">
        <v>188</v>
      </c>
      <c r="E92" s="33" t="s">
        <v>320</v>
      </c>
      <c r="F92" s="33" t="s">
        <v>321</v>
      </c>
      <c r="G92" s="33" t="s">
        <v>322</v>
      </c>
      <c r="H92" s="23"/>
    </row>
    <row r="93" spans="1:8" ht="15">
      <c r="A93" s="34"/>
      <c r="B93" s="34"/>
      <c r="C93" s="30" t="s">
        <v>164</v>
      </c>
      <c r="D93" s="32" t="s">
        <v>165</v>
      </c>
      <c r="E93" s="33" t="s">
        <v>323</v>
      </c>
      <c r="F93" s="33" t="s">
        <v>324</v>
      </c>
      <c r="G93" s="33" t="s">
        <v>325</v>
      </c>
      <c r="H93" s="23"/>
    </row>
    <row r="94" spans="1:8" ht="22.5">
      <c r="A94" s="34"/>
      <c r="B94" s="34"/>
      <c r="C94" s="30" t="s">
        <v>156</v>
      </c>
      <c r="D94" s="32" t="s">
        <v>157</v>
      </c>
      <c r="E94" s="33" t="s">
        <v>326</v>
      </c>
      <c r="F94" s="33" t="s">
        <v>327</v>
      </c>
      <c r="G94" s="33" t="s">
        <v>328</v>
      </c>
      <c r="H94" s="23"/>
    </row>
    <row r="95" spans="1:8" ht="22.5">
      <c r="A95" s="26" t="s">
        <v>329</v>
      </c>
      <c r="B95" s="26"/>
      <c r="C95" s="26"/>
      <c r="D95" s="27" t="s">
        <v>330</v>
      </c>
      <c r="E95" s="28" t="s">
        <v>331</v>
      </c>
      <c r="F95" s="28" t="s">
        <v>41</v>
      </c>
      <c r="G95" s="28" t="s">
        <v>331</v>
      </c>
      <c r="H95" s="23"/>
    </row>
    <row r="96" spans="1:8" ht="15">
      <c r="A96" s="29"/>
      <c r="B96" s="30" t="s">
        <v>332</v>
      </c>
      <c r="C96" s="31"/>
      <c r="D96" s="32" t="s">
        <v>64</v>
      </c>
      <c r="E96" s="33" t="s">
        <v>333</v>
      </c>
      <c r="F96" s="33" t="s">
        <v>41</v>
      </c>
      <c r="G96" s="33" t="s">
        <v>333</v>
      </c>
      <c r="H96" s="23"/>
    </row>
    <row r="97" spans="1:8" ht="15">
      <c r="A97" s="34"/>
      <c r="B97" s="34"/>
      <c r="C97" s="30" t="s">
        <v>45</v>
      </c>
      <c r="D97" s="32" t="s">
        <v>46</v>
      </c>
      <c r="E97" s="33" t="s">
        <v>334</v>
      </c>
      <c r="F97" s="33" t="s">
        <v>335</v>
      </c>
      <c r="G97" s="33" t="s">
        <v>336</v>
      </c>
      <c r="H97" s="23"/>
    </row>
    <row r="98" spans="1:8" ht="15">
      <c r="A98" s="34"/>
      <c r="B98" s="34"/>
      <c r="C98" s="30" t="s">
        <v>49</v>
      </c>
      <c r="D98" s="32" t="s">
        <v>50</v>
      </c>
      <c r="E98" s="33" t="s">
        <v>337</v>
      </c>
      <c r="F98" s="33" t="s">
        <v>338</v>
      </c>
      <c r="G98" s="33" t="s">
        <v>339</v>
      </c>
      <c r="H98" s="23"/>
    </row>
    <row r="99" spans="1:8" ht="15">
      <c r="A99" s="34"/>
      <c r="B99" s="34"/>
      <c r="C99" s="30" t="s">
        <v>61</v>
      </c>
      <c r="D99" s="32" t="s">
        <v>62</v>
      </c>
      <c r="E99" s="33" t="s">
        <v>340</v>
      </c>
      <c r="F99" s="33" t="s">
        <v>341</v>
      </c>
      <c r="G99" s="33" t="s">
        <v>342</v>
      </c>
      <c r="H99" s="23"/>
    </row>
    <row r="100" spans="1:8" ht="15">
      <c r="A100" s="34"/>
      <c r="B100" s="34"/>
      <c r="C100" s="30" t="s">
        <v>128</v>
      </c>
      <c r="D100" s="32" t="s">
        <v>129</v>
      </c>
      <c r="E100" s="33" t="s">
        <v>343</v>
      </c>
      <c r="F100" s="33" t="s">
        <v>344</v>
      </c>
      <c r="G100" s="33" t="s">
        <v>345</v>
      </c>
      <c r="H100" s="23"/>
    </row>
    <row r="101" spans="1:8" ht="22.5">
      <c r="A101" s="26" t="s">
        <v>346</v>
      </c>
      <c r="B101" s="26"/>
      <c r="C101" s="26"/>
      <c r="D101" s="27" t="s">
        <v>347</v>
      </c>
      <c r="E101" s="28" t="s">
        <v>348</v>
      </c>
      <c r="F101" s="28" t="s">
        <v>41</v>
      </c>
      <c r="G101" s="28" t="s">
        <v>348</v>
      </c>
      <c r="H101" s="23"/>
    </row>
    <row r="102" spans="1:8" ht="15">
      <c r="A102" s="29"/>
      <c r="B102" s="30" t="s">
        <v>349</v>
      </c>
      <c r="C102" s="31"/>
      <c r="D102" s="32" t="s">
        <v>64</v>
      </c>
      <c r="E102" s="33" t="s">
        <v>350</v>
      </c>
      <c r="F102" s="33" t="s">
        <v>41</v>
      </c>
      <c r="G102" s="33" t="s">
        <v>350</v>
      </c>
      <c r="H102" s="23"/>
    </row>
    <row r="103" spans="1:8" ht="15">
      <c r="A103" s="34"/>
      <c r="B103" s="34"/>
      <c r="C103" s="30" t="s">
        <v>45</v>
      </c>
      <c r="D103" s="32" t="s">
        <v>46</v>
      </c>
      <c r="E103" s="33" t="s">
        <v>351</v>
      </c>
      <c r="F103" s="33" t="s">
        <v>497</v>
      </c>
      <c r="G103" s="33" t="s">
        <v>498</v>
      </c>
      <c r="H103" s="23"/>
    </row>
    <row r="104" spans="1:8" ht="15">
      <c r="A104" s="34"/>
      <c r="B104" s="34"/>
      <c r="C104" s="30" t="s">
        <v>61</v>
      </c>
      <c r="D104" s="32" t="s">
        <v>62</v>
      </c>
      <c r="E104" s="33" t="s">
        <v>352</v>
      </c>
      <c r="F104" s="33" t="s">
        <v>499</v>
      </c>
      <c r="G104" s="33" t="s">
        <v>500</v>
      </c>
      <c r="H104" s="23"/>
    </row>
    <row r="105" spans="1:8" ht="15">
      <c r="A105" s="152"/>
      <c r="B105" s="152"/>
      <c r="C105" s="152"/>
      <c r="D105" s="153"/>
      <c r="E105" s="153"/>
      <c r="F105" s="153"/>
      <c r="G105" s="153"/>
      <c r="H105" s="153"/>
    </row>
    <row r="106" spans="1:8" ht="15">
      <c r="A106" s="154" t="s">
        <v>11</v>
      </c>
      <c r="B106" s="154"/>
      <c r="C106" s="154"/>
      <c r="D106" s="154"/>
      <c r="E106" s="35" t="s">
        <v>353</v>
      </c>
      <c r="F106" s="35" t="s">
        <v>354</v>
      </c>
      <c r="G106" s="35" t="s">
        <v>355</v>
      </c>
      <c r="H106" s="23"/>
    </row>
    <row r="108" spans="1:7" ht="15">
      <c r="A108" s="4" t="s">
        <v>19</v>
      </c>
      <c r="B108" s="4"/>
      <c r="C108" s="4"/>
      <c r="D108" s="4"/>
      <c r="E108" s="4"/>
      <c r="F108" s="4"/>
      <c r="G108" s="36"/>
    </row>
    <row r="109" spans="1:7" ht="15">
      <c r="A109" s="8" t="s">
        <v>20</v>
      </c>
      <c r="B109" s="155" t="s">
        <v>356</v>
      </c>
      <c r="C109" s="156"/>
      <c r="D109" s="156"/>
      <c r="E109" s="12">
        <v>15359875</v>
      </c>
      <c r="F109" s="12">
        <f>F111+F114+F115+F116+F117</f>
        <v>9721</v>
      </c>
      <c r="G109" s="12">
        <f>G111+G114+G115+G116+G117</f>
        <v>15369596</v>
      </c>
    </row>
    <row r="110" spans="1:7" ht="15">
      <c r="A110" s="8"/>
      <c r="B110" s="144" t="s">
        <v>357</v>
      </c>
      <c r="C110" s="145"/>
      <c r="D110" s="137"/>
      <c r="E110" s="8"/>
      <c r="F110" s="8"/>
      <c r="G110" s="12">
        <f aca="true" t="shared" si="0" ref="G110:G117">E110+F110</f>
        <v>0</v>
      </c>
    </row>
    <row r="111" spans="1:7" ht="15">
      <c r="A111" s="8"/>
      <c r="B111" s="8" t="s">
        <v>358</v>
      </c>
      <c r="C111" s="141" t="s">
        <v>359</v>
      </c>
      <c r="D111" s="142"/>
      <c r="E111" s="12">
        <v>9871915</v>
      </c>
      <c r="F111" s="12">
        <f>F112+F113</f>
        <v>15157</v>
      </c>
      <c r="G111" s="12">
        <f>G112+G113</f>
        <v>9857072</v>
      </c>
    </row>
    <row r="112" spans="1:7" ht="15.75" customHeight="1">
      <c r="A112" s="8"/>
      <c r="B112" s="8"/>
      <c r="C112" s="141" t="s">
        <v>360</v>
      </c>
      <c r="D112" s="142"/>
      <c r="E112" s="12">
        <v>5922121</v>
      </c>
      <c r="F112" s="12">
        <v>-20653</v>
      </c>
      <c r="G112" s="12">
        <f t="shared" si="0"/>
        <v>5901468</v>
      </c>
    </row>
    <row r="113" spans="1:7" ht="30.75" customHeight="1">
      <c r="A113" s="8"/>
      <c r="B113" s="8"/>
      <c r="C113" s="141" t="s">
        <v>361</v>
      </c>
      <c r="D113" s="142"/>
      <c r="E113" s="12">
        <v>3919794</v>
      </c>
      <c r="F113" s="12">
        <v>35810</v>
      </c>
      <c r="G113" s="12">
        <f t="shared" si="0"/>
        <v>3955604</v>
      </c>
    </row>
    <row r="114" spans="1:7" ht="15">
      <c r="A114" s="8"/>
      <c r="B114" s="8" t="s">
        <v>362</v>
      </c>
      <c r="C114" s="119" t="s">
        <v>363</v>
      </c>
      <c r="D114" s="147"/>
      <c r="E114" s="12">
        <v>2834650</v>
      </c>
      <c r="F114" s="12"/>
      <c r="G114" s="12">
        <f t="shared" si="0"/>
        <v>2834650</v>
      </c>
    </row>
    <row r="115" spans="1:7" ht="15">
      <c r="A115" s="8"/>
      <c r="B115" s="8" t="s">
        <v>364</v>
      </c>
      <c r="C115" s="141" t="s">
        <v>365</v>
      </c>
      <c r="D115" s="142"/>
      <c r="E115" s="12">
        <v>2093480</v>
      </c>
      <c r="F115" s="12">
        <v>-5436</v>
      </c>
      <c r="G115" s="12">
        <f t="shared" si="0"/>
        <v>2088044</v>
      </c>
    </row>
    <row r="116" spans="1:7" ht="67.5" customHeight="1">
      <c r="A116" s="8"/>
      <c r="B116" s="37" t="s">
        <v>366</v>
      </c>
      <c r="C116" s="141" t="s">
        <v>25</v>
      </c>
      <c r="D116" s="142"/>
      <c r="E116" s="12">
        <v>34135</v>
      </c>
      <c r="F116" s="8"/>
      <c r="G116" s="12">
        <f t="shared" si="0"/>
        <v>34135</v>
      </c>
    </row>
    <row r="117" spans="1:7" ht="31.5" customHeight="1">
      <c r="A117" s="8"/>
      <c r="B117" s="8" t="s">
        <v>367</v>
      </c>
      <c r="C117" s="141" t="s">
        <v>368</v>
      </c>
      <c r="D117" s="142"/>
      <c r="E117" s="12">
        <v>555695</v>
      </c>
      <c r="F117" s="12"/>
      <c r="G117" s="12">
        <f t="shared" si="0"/>
        <v>555695</v>
      </c>
    </row>
    <row r="118" spans="1:7" ht="15">
      <c r="A118" s="143"/>
      <c r="B118" s="126"/>
      <c r="C118" s="126"/>
      <c r="D118" s="126"/>
      <c r="E118" s="126"/>
      <c r="F118" s="126"/>
      <c r="G118" s="127"/>
    </row>
    <row r="119" spans="1:7" ht="15">
      <c r="A119" s="8" t="s">
        <v>27</v>
      </c>
      <c r="B119" s="144" t="s">
        <v>369</v>
      </c>
      <c r="C119" s="145"/>
      <c r="D119" s="137"/>
      <c r="E119" s="12">
        <v>14820272</v>
      </c>
      <c r="F119" s="12">
        <v>4900</v>
      </c>
      <c r="G119" s="12">
        <f>E119+F119</f>
        <v>14825172</v>
      </c>
    </row>
    <row r="120" spans="1:7" ht="15">
      <c r="A120" s="8"/>
      <c r="B120" s="119" t="s">
        <v>19</v>
      </c>
      <c r="C120" s="146"/>
      <c r="D120" s="147"/>
      <c r="E120" s="8"/>
      <c r="F120" s="8"/>
      <c r="G120" s="8"/>
    </row>
    <row r="121" spans="1:7" ht="23.25" customHeight="1">
      <c r="A121" s="8"/>
      <c r="B121" s="38"/>
      <c r="C121" s="119" t="s">
        <v>370</v>
      </c>
      <c r="D121" s="137"/>
      <c r="E121" s="12">
        <v>10200317</v>
      </c>
      <c r="F121" s="12"/>
      <c r="G121" s="12">
        <v>10200317</v>
      </c>
    </row>
    <row r="122" spans="1:7" ht="15">
      <c r="A122" s="122"/>
      <c r="B122" s="123"/>
      <c r="C122" s="123"/>
      <c r="D122" s="123"/>
      <c r="E122" s="123"/>
      <c r="F122" s="123"/>
      <c r="G122" s="124"/>
    </row>
    <row r="123" spans="1:7" ht="15">
      <c r="A123" s="8" t="s">
        <v>371</v>
      </c>
      <c r="B123" s="13" t="s">
        <v>372</v>
      </c>
      <c r="C123" s="8"/>
      <c r="D123" s="39"/>
      <c r="E123" s="13" t="s">
        <v>2</v>
      </c>
      <c r="F123" s="13" t="s">
        <v>3</v>
      </c>
      <c r="G123" s="13" t="s">
        <v>4</v>
      </c>
    </row>
    <row r="124" spans="1:7" ht="38.25" customHeight="1">
      <c r="A124" s="8"/>
      <c r="B124" s="37" t="s">
        <v>358</v>
      </c>
      <c r="C124" s="119" t="s">
        <v>373</v>
      </c>
      <c r="D124" s="147"/>
      <c r="E124" s="12">
        <v>1636701</v>
      </c>
      <c r="F124" s="12">
        <v>1030</v>
      </c>
      <c r="G124" s="12">
        <f>E124+F124</f>
        <v>1637731</v>
      </c>
    </row>
    <row r="125" spans="1:7" ht="51" customHeight="1">
      <c r="A125" s="8"/>
      <c r="B125" s="37" t="s">
        <v>362</v>
      </c>
      <c r="C125" s="119" t="s">
        <v>374</v>
      </c>
      <c r="D125" s="147"/>
      <c r="E125" s="12">
        <v>1771590</v>
      </c>
      <c r="F125" s="8"/>
      <c r="G125" s="12">
        <v>1771590</v>
      </c>
    </row>
    <row r="126" spans="1:7" ht="37.5" customHeight="1">
      <c r="A126" s="8"/>
      <c r="B126" s="37" t="s">
        <v>364</v>
      </c>
      <c r="C126" s="119" t="s">
        <v>375</v>
      </c>
      <c r="D126" s="147"/>
      <c r="E126" s="12">
        <v>90167</v>
      </c>
      <c r="F126" s="12"/>
      <c r="G126" s="12">
        <f>E126+F126</f>
        <v>90167</v>
      </c>
    </row>
    <row r="127" spans="1:7" ht="33" customHeight="1">
      <c r="A127" s="8"/>
      <c r="B127" s="37" t="s">
        <v>366</v>
      </c>
      <c r="C127" s="119" t="s">
        <v>376</v>
      </c>
      <c r="D127" s="147"/>
      <c r="E127" s="12">
        <v>3000</v>
      </c>
      <c r="F127" s="8"/>
      <c r="G127" s="12">
        <v>3000</v>
      </c>
    </row>
    <row r="128" spans="1:7" ht="15">
      <c r="A128" s="4"/>
      <c r="B128" s="4"/>
      <c r="C128" s="4"/>
      <c r="D128" s="4"/>
      <c r="E128" s="4"/>
      <c r="F128" s="4"/>
      <c r="G128" s="36"/>
    </row>
    <row r="129" spans="1:7" ht="15">
      <c r="A129" s="8" t="s">
        <v>377</v>
      </c>
      <c r="B129" s="9" t="s">
        <v>378</v>
      </c>
      <c r="C129" s="11"/>
      <c r="D129" s="11"/>
      <c r="E129" s="11"/>
      <c r="F129" s="11"/>
      <c r="G129" s="40"/>
    </row>
    <row r="130" spans="1:7" ht="24">
      <c r="A130" s="1"/>
      <c r="B130" s="41" t="s">
        <v>379</v>
      </c>
      <c r="C130" s="148" t="s">
        <v>380</v>
      </c>
      <c r="D130" s="149"/>
      <c r="E130" s="42" t="s">
        <v>2</v>
      </c>
      <c r="F130" s="42" t="s">
        <v>3</v>
      </c>
      <c r="G130" s="42" t="s">
        <v>4</v>
      </c>
    </row>
    <row r="131" spans="1:7" ht="27" customHeight="1">
      <c r="A131" s="8"/>
      <c r="B131" s="43" t="s">
        <v>381</v>
      </c>
      <c r="C131" s="138" t="s">
        <v>382</v>
      </c>
      <c r="D131" s="139"/>
      <c r="E131" s="12">
        <v>222775</v>
      </c>
      <c r="F131" s="8"/>
      <c r="G131" s="12">
        <v>222775</v>
      </c>
    </row>
    <row r="132" spans="1:7" ht="28.5" customHeight="1">
      <c r="A132" s="1"/>
      <c r="B132" s="44">
        <v>60013</v>
      </c>
      <c r="C132" s="138" t="s">
        <v>383</v>
      </c>
      <c r="D132" s="139"/>
      <c r="E132" s="12">
        <v>30000</v>
      </c>
      <c r="F132" s="12"/>
      <c r="G132" s="12">
        <v>30000</v>
      </c>
    </row>
    <row r="133" spans="1:7" ht="15">
      <c r="A133" s="1"/>
      <c r="B133" s="44">
        <v>60016</v>
      </c>
      <c r="C133" s="138" t="s">
        <v>384</v>
      </c>
      <c r="D133" s="139"/>
      <c r="E133" s="12">
        <v>274000</v>
      </c>
      <c r="F133" s="8"/>
      <c r="G133" s="12">
        <v>274000</v>
      </c>
    </row>
    <row r="134" spans="1:7" ht="15">
      <c r="A134" s="1"/>
      <c r="B134" s="44">
        <v>60016</v>
      </c>
      <c r="C134" s="138" t="s">
        <v>385</v>
      </c>
      <c r="D134" s="139"/>
      <c r="E134" s="12">
        <v>600000</v>
      </c>
      <c r="F134" s="8"/>
      <c r="G134" s="12">
        <v>600000</v>
      </c>
    </row>
    <row r="135" spans="1:7" ht="15">
      <c r="A135" s="1"/>
      <c r="B135" s="44">
        <v>60016</v>
      </c>
      <c r="C135" s="138" t="s">
        <v>386</v>
      </c>
      <c r="D135" s="139"/>
      <c r="E135" s="12">
        <v>200000</v>
      </c>
      <c r="F135" s="8"/>
      <c r="G135" s="12">
        <v>200000</v>
      </c>
    </row>
    <row r="136" spans="1:7" ht="48" customHeight="1">
      <c r="A136" s="1"/>
      <c r="B136" s="44">
        <v>60016</v>
      </c>
      <c r="C136" s="138" t="s">
        <v>387</v>
      </c>
      <c r="D136" s="139"/>
      <c r="E136" s="12">
        <v>1873100</v>
      </c>
      <c r="F136" s="8"/>
      <c r="G136" s="12">
        <v>1873100</v>
      </c>
    </row>
    <row r="137" spans="1:7" ht="27.75" customHeight="1">
      <c r="A137" s="1"/>
      <c r="B137" s="44">
        <v>60016</v>
      </c>
      <c r="C137" s="138" t="s">
        <v>388</v>
      </c>
      <c r="D137" s="139"/>
      <c r="E137" s="12">
        <v>6000</v>
      </c>
      <c r="F137" s="8"/>
      <c r="G137" s="12">
        <v>6000</v>
      </c>
    </row>
    <row r="138" spans="1:7" ht="28.5" customHeight="1">
      <c r="A138" s="1"/>
      <c r="B138" s="44">
        <v>60016</v>
      </c>
      <c r="C138" s="138" t="s">
        <v>389</v>
      </c>
      <c r="D138" s="139"/>
      <c r="E138" s="12">
        <v>77225</v>
      </c>
      <c r="F138" s="8"/>
      <c r="G138" s="12">
        <v>77225</v>
      </c>
    </row>
    <row r="139" spans="1:7" ht="15">
      <c r="A139" s="1"/>
      <c r="B139" s="44">
        <v>70005</v>
      </c>
      <c r="C139" s="138" t="s">
        <v>390</v>
      </c>
      <c r="D139" s="139"/>
      <c r="E139" s="12">
        <v>5000</v>
      </c>
      <c r="F139" s="12"/>
      <c r="G139" s="12">
        <v>5000</v>
      </c>
    </row>
    <row r="140" spans="1:7" ht="30" customHeight="1">
      <c r="A140" s="1"/>
      <c r="B140" s="44">
        <v>70005</v>
      </c>
      <c r="C140" s="138" t="s">
        <v>391</v>
      </c>
      <c r="D140" s="140"/>
      <c r="E140" s="12">
        <v>443184</v>
      </c>
      <c r="F140" s="12"/>
      <c r="G140" s="12">
        <f>E140</f>
        <v>443184</v>
      </c>
    </row>
    <row r="141" spans="1:7" ht="39.75" customHeight="1">
      <c r="A141" s="1"/>
      <c r="B141" s="44">
        <v>71095</v>
      </c>
      <c r="C141" s="138" t="s">
        <v>392</v>
      </c>
      <c r="D141" s="139"/>
      <c r="E141" s="12">
        <v>649754</v>
      </c>
      <c r="F141" s="8"/>
      <c r="G141" s="12">
        <v>649754</v>
      </c>
    </row>
    <row r="142" spans="1:7" ht="42.75" customHeight="1">
      <c r="A142" s="1"/>
      <c r="B142" s="44">
        <v>71095</v>
      </c>
      <c r="C142" s="138" t="s">
        <v>393</v>
      </c>
      <c r="D142" s="139"/>
      <c r="E142" s="12">
        <v>31240</v>
      </c>
      <c r="F142" s="8"/>
      <c r="G142" s="12">
        <v>31240</v>
      </c>
    </row>
    <row r="143" spans="1:7" ht="15">
      <c r="A143" s="1"/>
      <c r="B143" s="44">
        <v>75023</v>
      </c>
      <c r="C143" s="138" t="s">
        <v>394</v>
      </c>
      <c r="D143" s="139"/>
      <c r="E143" s="12">
        <v>30550</v>
      </c>
      <c r="F143" s="12">
        <v>4100</v>
      </c>
      <c r="G143" s="12">
        <f>E143+F143</f>
        <v>34650</v>
      </c>
    </row>
    <row r="144" spans="1:7" ht="15">
      <c r="A144" s="1"/>
      <c r="B144" s="44">
        <v>75412</v>
      </c>
      <c r="C144" s="138" t="s">
        <v>395</v>
      </c>
      <c r="D144" s="139"/>
      <c r="E144" s="12">
        <v>5000</v>
      </c>
      <c r="F144" s="8"/>
      <c r="G144" s="12">
        <v>5000</v>
      </c>
    </row>
    <row r="145" spans="1:7" ht="15">
      <c r="A145" s="1"/>
      <c r="B145" s="44">
        <v>75412</v>
      </c>
      <c r="C145" s="138" t="s">
        <v>396</v>
      </c>
      <c r="D145" s="139"/>
      <c r="E145" s="12">
        <v>30000</v>
      </c>
      <c r="F145" s="12">
        <v>800</v>
      </c>
      <c r="G145" s="12">
        <f>E145+F145</f>
        <v>30800</v>
      </c>
    </row>
    <row r="146" spans="1:7" ht="15">
      <c r="A146" s="1"/>
      <c r="B146" s="44">
        <v>75412</v>
      </c>
      <c r="C146" s="138" t="s">
        <v>397</v>
      </c>
      <c r="D146" s="139"/>
      <c r="E146" s="12">
        <v>5500</v>
      </c>
      <c r="F146" s="12"/>
      <c r="G146" s="12">
        <v>5500</v>
      </c>
    </row>
    <row r="147" spans="1:7" ht="28.5" customHeight="1">
      <c r="A147" s="1"/>
      <c r="B147" s="44">
        <v>80101</v>
      </c>
      <c r="C147" s="138" t="s">
        <v>398</v>
      </c>
      <c r="D147" s="140"/>
      <c r="E147" s="12">
        <v>53360</v>
      </c>
      <c r="F147" s="12"/>
      <c r="G147" s="12">
        <f>E147</f>
        <v>53360</v>
      </c>
    </row>
    <row r="148" spans="1:7" ht="29.25" customHeight="1">
      <c r="A148" s="1"/>
      <c r="B148" s="44">
        <v>80195</v>
      </c>
      <c r="C148" s="138" t="s">
        <v>399</v>
      </c>
      <c r="D148" s="139"/>
      <c r="E148" s="12">
        <v>379350</v>
      </c>
      <c r="F148" s="12"/>
      <c r="G148" s="12">
        <f>E148+F148</f>
        <v>379350</v>
      </c>
    </row>
    <row r="149" spans="1:7" ht="15">
      <c r="A149" s="1"/>
      <c r="B149" s="44">
        <v>85395</v>
      </c>
      <c r="C149" s="138" t="s">
        <v>400</v>
      </c>
      <c r="D149" s="139"/>
      <c r="E149" s="12">
        <v>3500</v>
      </c>
      <c r="F149" s="8"/>
      <c r="G149" s="12">
        <v>3500</v>
      </c>
    </row>
    <row r="150" spans="1:7" ht="29.25" customHeight="1">
      <c r="A150" s="1"/>
      <c r="B150" s="44">
        <v>90004</v>
      </c>
      <c r="C150" s="138" t="s">
        <v>401</v>
      </c>
      <c r="D150" s="139"/>
      <c r="E150" s="12">
        <v>724160</v>
      </c>
      <c r="F150" s="12"/>
      <c r="G150" s="12">
        <v>724160</v>
      </c>
    </row>
    <row r="151" spans="1:7" ht="15">
      <c r="A151" s="1"/>
      <c r="B151" s="44">
        <v>90015</v>
      </c>
      <c r="C151" s="138" t="s">
        <v>402</v>
      </c>
      <c r="D151" s="139"/>
      <c r="E151" s="12">
        <v>100000</v>
      </c>
      <c r="F151" s="8"/>
      <c r="G151" s="12">
        <v>100000</v>
      </c>
    </row>
    <row r="152" spans="1:7" ht="81" customHeight="1">
      <c r="A152" s="1"/>
      <c r="B152" s="44">
        <v>90017</v>
      </c>
      <c r="C152" s="138" t="s">
        <v>403</v>
      </c>
      <c r="D152" s="139"/>
      <c r="E152" s="12">
        <v>7599557</v>
      </c>
      <c r="F152" s="12"/>
      <c r="G152" s="12">
        <v>7599557</v>
      </c>
    </row>
    <row r="153" spans="1:7" ht="26.25" customHeight="1">
      <c r="A153" s="1"/>
      <c r="B153" s="44">
        <v>90017</v>
      </c>
      <c r="C153" s="138" t="s">
        <v>404</v>
      </c>
      <c r="D153" s="139"/>
      <c r="E153" s="12">
        <v>200000</v>
      </c>
      <c r="F153" s="8"/>
      <c r="G153" s="12">
        <v>200000</v>
      </c>
    </row>
    <row r="154" spans="1:7" ht="30" customHeight="1">
      <c r="A154" s="1"/>
      <c r="B154" s="44">
        <v>90017</v>
      </c>
      <c r="C154" s="138" t="s">
        <v>405</v>
      </c>
      <c r="D154" s="139"/>
      <c r="E154" s="12">
        <v>100000</v>
      </c>
      <c r="F154" s="8"/>
      <c r="G154" s="12">
        <v>100000</v>
      </c>
    </row>
    <row r="155" spans="1:7" ht="15">
      <c r="A155" s="1"/>
      <c r="B155" s="44">
        <v>90017</v>
      </c>
      <c r="C155" s="138" t="s">
        <v>406</v>
      </c>
      <c r="D155" s="139"/>
      <c r="E155" s="12">
        <v>50000</v>
      </c>
      <c r="F155" s="8"/>
      <c r="G155" s="12">
        <v>50000</v>
      </c>
    </row>
    <row r="156" spans="1:7" ht="15">
      <c r="A156" s="1"/>
      <c r="B156" s="44">
        <v>92114</v>
      </c>
      <c r="C156" s="138" t="s">
        <v>407</v>
      </c>
      <c r="D156" s="139"/>
      <c r="E156" s="12">
        <v>295358</v>
      </c>
      <c r="F156" s="8"/>
      <c r="G156" s="12">
        <v>295358</v>
      </c>
    </row>
    <row r="157" spans="1:7" ht="44.25" customHeight="1">
      <c r="A157" s="1"/>
      <c r="B157" s="44">
        <v>92601</v>
      </c>
      <c r="C157" s="138" t="s">
        <v>408</v>
      </c>
      <c r="D157" s="139"/>
      <c r="E157" s="12">
        <v>760243</v>
      </c>
      <c r="F157" s="8"/>
      <c r="G157" s="12">
        <v>760243</v>
      </c>
    </row>
    <row r="158" spans="1:7" ht="15">
      <c r="A158" s="1"/>
      <c r="B158" s="44">
        <v>92695</v>
      </c>
      <c r="C158" s="138" t="s">
        <v>409</v>
      </c>
      <c r="D158" s="139"/>
      <c r="E158" s="12">
        <v>5456</v>
      </c>
      <c r="F158" s="8"/>
      <c r="G158" s="12">
        <v>5456</v>
      </c>
    </row>
    <row r="159" spans="1:7" ht="15">
      <c r="A159" s="1"/>
      <c r="B159" s="44">
        <v>92695</v>
      </c>
      <c r="C159" s="138" t="s">
        <v>410</v>
      </c>
      <c r="D159" s="139"/>
      <c r="E159" s="12">
        <v>10960</v>
      </c>
      <c r="F159" s="8"/>
      <c r="G159" s="12">
        <v>10960</v>
      </c>
    </row>
    <row r="160" spans="1:7" ht="33" customHeight="1">
      <c r="A160" s="1"/>
      <c r="B160" s="44">
        <v>92695</v>
      </c>
      <c r="C160" s="138" t="s">
        <v>411</v>
      </c>
      <c r="D160" s="139"/>
      <c r="E160" s="12">
        <v>5000</v>
      </c>
      <c r="F160" s="12"/>
      <c r="G160" s="12">
        <v>5000</v>
      </c>
    </row>
    <row r="161" spans="1:7" ht="15">
      <c r="A161" s="1"/>
      <c r="B161" s="44">
        <v>92695</v>
      </c>
      <c r="C161" s="138" t="s">
        <v>412</v>
      </c>
      <c r="D161" s="139"/>
      <c r="E161" s="12">
        <v>50000</v>
      </c>
      <c r="F161" s="8"/>
      <c r="G161" s="12">
        <v>50000</v>
      </c>
    </row>
    <row r="162" spans="1:7" ht="15">
      <c r="A162" s="45"/>
      <c r="B162" s="136" t="s">
        <v>413</v>
      </c>
      <c r="C162" s="136"/>
      <c r="D162" s="137"/>
      <c r="E162" s="46">
        <f>SUM(E131:E161)</f>
        <v>14820272</v>
      </c>
      <c r="F162" s="46">
        <f>SUM(F131:F161)</f>
        <v>4900</v>
      </c>
      <c r="G162" s="46">
        <f>SUM(G131:G161)</f>
        <v>14825172</v>
      </c>
    </row>
    <row r="164" ht="15">
      <c r="E164" s="19" t="s">
        <v>415</v>
      </c>
    </row>
    <row r="165" ht="15">
      <c r="E165" s="19"/>
    </row>
    <row r="166" ht="15">
      <c r="E166" s="19" t="s">
        <v>414</v>
      </c>
    </row>
  </sheetData>
  <sheetProtection/>
  <mergeCells count="55">
    <mergeCell ref="C116:D116"/>
    <mergeCell ref="A6:G6"/>
    <mergeCell ref="A105:C105"/>
    <mergeCell ref="D105:H105"/>
    <mergeCell ref="A106:D106"/>
    <mergeCell ref="B109:D109"/>
    <mergeCell ref="B110:D110"/>
    <mergeCell ref="C111:D111"/>
    <mergeCell ref="C112:D112"/>
    <mergeCell ref="C113:D113"/>
    <mergeCell ref="C114:D114"/>
    <mergeCell ref="C115:D115"/>
    <mergeCell ref="C131:D131"/>
    <mergeCell ref="C117:D117"/>
    <mergeCell ref="A118:G118"/>
    <mergeCell ref="B119:D119"/>
    <mergeCell ref="B120:D120"/>
    <mergeCell ref="C121:D121"/>
    <mergeCell ref="A122:G122"/>
    <mergeCell ref="C124:D124"/>
    <mergeCell ref="C125:D125"/>
    <mergeCell ref="C126:D126"/>
    <mergeCell ref="C127:D127"/>
    <mergeCell ref="C130:D130"/>
    <mergeCell ref="C143:D143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55:D155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B162:D162"/>
    <mergeCell ref="C156:D156"/>
    <mergeCell ref="C157:D157"/>
    <mergeCell ref="C158:D158"/>
    <mergeCell ref="C159:D159"/>
    <mergeCell ref="C160:D160"/>
    <mergeCell ref="C161:D161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.421875" style="0" customWidth="1"/>
    <col min="2" max="2" width="6.28125" style="0" customWidth="1"/>
    <col min="3" max="3" width="6.140625" style="0" customWidth="1"/>
    <col min="4" max="4" width="34.8515625" style="0" customWidth="1"/>
    <col min="5" max="5" width="10.8515625" style="0" customWidth="1"/>
    <col min="6" max="6" width="8.7109375" style="0" customWidth="1"/>
    <col min="7" max="7" width="10.57421875" style="0" customWidth="1"/>
  </cols>
  <sheetData>
    <row r="1" spans="4:5" ht="15">
      <c r="D1" s="67"/>
      <c r="E1" s="3" t="s">
        <v>439</v>
      </c>
    </row>
    <row r="2" spans="4:5" ht="15">
      <c r="D2" s="67"/>
      <c r="E2" s="3" t="s">
        <v>17</v>
      </c>
    </row>
    <row r="3" spans="4:5" ht="15">
      <c r="D3" s="67"/>
      <c r="E3" s="3" t="s">
        <v>15</v>
      </c>
    </row>
    <row r="4" spans="4:5" ht="15">
      <c r="D4" s="67"/>
      <c r="E4" s="3" t="s">
        <v>18</v>
      </c>
    </row>
    <row r="5" ht="15">
      <c r="D5" s="67"/>
    </row>
    <row r="6" spans="1:8" ht="59.25" customHeight="1">
      <c r="A6" s="158" t="s">
        <v>440</v>
      </c>
      <c r="B6" s="158"/>
      <c r="C6" s="158"/>
      <c r="D6" s="158"/>
      <c r="E6" s="158"/>
      <c r="F6" s="158"/>
      <c r="G6" s="158"/>
      <c r="H6" s="68"/>
    </row>
    <row r="9" spans="1:8" ht="27.75" customHeight="1">
      <c r="A9" s="60" t="s">
        <v>0</v>
      </c>
      <c r="B9" s="60" t="s">
        <v>12</v>
      </c>
      <c r="C9" s="60" t="s">
        <v>13</v>
      </c>
      <c r="D9" s="60" t="s">
        <v>1</v>
      </c>
      <c r="E9" s="60" t="s">
        <v>2</v>
      </c>
      <c r="F9" s="60" t="s">
        <v>3</v>
      </c>
      <c r="G9" s="60" t="s">
        <v>4</v>
      </c>
      <c r="H9" s="47"/>
    </row>
    <row r="10" spans="1:8" ht="15">
      <c r="A10" s="62" t="s">
        <v>70</v>
      </c>
      <c r="B10" s="62"/>
      <c r="C10" s="63"/>
      <c r="D10" s="27" t="s">
        <v>5</v>
      </c>
      <c r="E10" s="64" t="s">
        <v>433</v>
      </c>
      <c r="F10" s="64" t="s">
        <v>441</v>
      </c>
      <c r="G10" s="64" t="s">
        <v>442</v>
      </c>
      <c r="H10" s="47"/>
    </row>
    <row r="11" spans="1:8" ht="15">
      <c r="A11" s="61"/>
      <c r="B11" s="51" t="s">
        <v>436</v>
      </c>
      <c r="C11" s="52"/>
      <c r="D11" s="53" t="s">
        <v>437</v>
      </c>
      <c r="E11" s="54" t="s">
        <v>438</v>
      </c>
      <c r="F11" s="54" t="s">
        <v>41</v>
      </c>
      <c r="G11" s="54" t="s">
        <v>438</v>
      </c>
      <c r="H11" s="47"/>
    </row>
    <row r="12" spans="1:8" ht="45">
      <c r="A12" s="62"/>
      <c r="B12" s="55"/>
      <c r="C12" s="51" t="s">
        <v>435</v>
      </c>
      <c r="D12" s="53" t="s">
        <v>7</v>
      </c>
      <c r="E12" s="54" t="s">
        <v>438</v>
      </c>
      <c r="F12" s="54" t="s">
        <v>41</v>
      </c>
      <c r="G12" s="54" t="s">
        <v>438</v>
      </c>
      <c r="H12" s="47"/>
    </row>
    <row r="13" spans="1:9" ht="15">
      <c r="A13" s="61"/>
      <c r="B13" s="51" t="s">
        <v>95</v>
      </c>
      <c r="C13" s="52"/>
      <c r="D13" s="53" t="s">
        <v>6</v>
      </c>
      <c r="E13" s="54" t="s">
        <v>96</v>
      </c>
      <c r="F13" s="54" t="s">
        <v>72</v>
      </c>
      <c r="G13" s="54" t="s">
        <v>97</v>
      </c>
      <c r="H13" s="66"/>
      <c r="I13" s="65"/>
    </row>
    <row r="14" spans="1:9" ht="45">
      <c r="A14" s="62"/>
      <c r="B14" s="55"/>
      <c r="C14" s="51" t="s">
        <v>435</v>
      </c>
      <c r="D14" s="53" t="s">
        <v>7</v>
      </c>
      <c r="E14" s="54" t="s">
        <v>96</v>
      </c>
      <c r="F14" s="54" t="s">
        <v>72</v>
      </c>
      <c r="G14" s="54" t="s">
        <v>97</v>
      </c>
      <c r="H14" s="47"/>
      <c r="I14" s="65"/>
    </row>
    <row r="15" spans="1:8" ht="15">
      <c r="A15" s="153"/>
      <c r="B15" s="153"/>
      <c r="C15" s="153"/>
      <c r="D15" s="153"/>
      <c r="E15" s="153"/>
      <c r="F15" s="153"/>
      <c r="G15" s="153"/>
      <c r="H15" s="153"/>
    </row>
    <row r="16" spans="1:8" ht="15">
      <c r="A16" s="157" t="s">
        <v>11</v>
      </c>
      <c r="B16" s="157"/>
      <c r="C16" s="157"/>
      <c r="D16" s="157"/>
      <c r="E16" s="64" t="s">
        <v>428</v>
      </c>
      <c r="F16" s="64" t="s">
        <v>72</v>
      </c>
      <c r="G16" s="64" t="s">
        <v>429</v>
      </c>
      <c r="H16" s="47"/>
    </row>
    <row r="19" ht="15">
      <c r="E19" s="19" t="s">
        <v>415</v>
      </c>
    </row>
    <row r="20" ht="15">
      <c r="E20" s="19"/>
    </row>
    <row r="21" ht="15">
      <c r="E21" s="19" t="s">
        <v>414</v>
      </c>
    </row>
  </sheetData>
  <sheetProtection/>
  <mergeCells count="3">
    <mergeCell ref="A15:H15"/>
    <mergeCell ref="A16:D16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6">
      <selection activeCell="E28" sqref="E28"/>
    </sheetView>
  </sheetViews>
  <sheetFormatPr defaultColWidth="9.140625" defaultRowHeight="15"/>
  <cols>
    <col min="1" max="1" width="5.28125" style="0" customWidth="1"/>
    <col min="2" max="3" width="5.7109375" style="0" customWidth="1"/>
    <col min="4" max="4" width="38.8515625" style="0" customWidth="1"/>
    <col min="5" max="5" width="10.57421875" style="0" customWidth="1"/>
    <col min="7" max="7" width="11.8515625" style="0" customWidth="1"/>
  </cols>
  <sheetData>
    <row r="1" spans="2:8" ht="15">
      <c r="B1" s="38"/>
      <c r="C1" s="38"/>
      <c r="D1" s="57"/>
      <c r="E1" s="58" t="s">
        <v>430</v>
      </c>
      <c r="G1" s="38"/>
      <c r="H1" s="38"/>
    </row>
    <row r="2" spans="2:8" ht="15">
      <c r="B2" s="38"/>
      <c r="C2" s="38"/>
      <c r="D2" s="57"/>
      <c r="E2" s="58" t="s">
        <v>17</v>
      </c>
      <c r="G2" s="38"/>
      <c r="H2" s="38"/>
    </row>
    <row r="3" spans="2:8" ht="15">
      <c r="B3" s="38"/>
      <c r="C3" s="38"/>
      <c r="D3" s="57"/>
      <c r="E3" s="58" t="s">
        <v>15</v>
      </c>
      <c r="G3" s="38"/>
      <c r="H3" s="38"/>
    </row>
    <row r="4" spans="2:8" ht="15">
      <c r="B4" s="38"/>
      <c r="C4" s="38"/>
      <c r="D4" s="57"/>
      <c r="E4" s="58" t="s">
        <v>432</v>
      </c>
      <c r="G4" s="38"/>
      <c r="H4" s="38"/>
    </row>
    <row r="5" spans="2:8" ht="15">
      <c r="B5" s="38"/>
      <c r="C5" s="38"/>
      <c r="D5" s="57"/>
      <c r="E5" s="38"/>
      <c r="F5" s="38"/>
      <c r="G5" s="38"/>
      <c r="H5" s="38"/>
    </row>
    <row r="6" spans="1:8" ht="57" customHeight="1">
      <c r="A6" s="158" t="s">
        <v>431</v>
      </c>
      <c r="B6" s="158"/>
      <c r="C6" s="158"/>
      <c r="D6" s="158"/>
      <c r="E6" s="158"/>
      <c r="F6" s="158"/>
      <c r="G6" s="158"/>
      <c r="H6" s="59"/>
    </row>
    <row r="7" spans="2:8" ht="15">
      <c r="B7" s="38"/>
      <c r="C7" s="38"/>
      <c r="D7" s="38"/>
      <c r="E7" s="38"/>
      <c r="F7" s="38"/>
      <c r="G7" s="38"/>
      <c r="H7" s="38"/>
    </row>
    <row r="9" spans="1:8" ht="22.5">
      <c r="A9" s="48" t="s">
        <v>0</v>
      </c>
      <c r="B9" s="49" t="s">
        <v>12</v>
      </c>
      <c r="C9" s="49" t="s">
        <v>13</v>
      </c>
      <c r="D9" s="49" t="s">
        <v>1</v>
      </c>
      <c r="E9" s="49" t="s">
        <v>2</v>
      </c>
      <c r="F9" s="49" t="s">
        <v>3</v>
      </c>
      <c r="G9" s="49" t="s">
        <v>4</v>
      </c>
      <c r="H9" s="24"/>
    </row>
    <row r="10" spans="1:8" ht="15">
      <c r="A10" s="48" t="s">
        <v>70</v>
      </c>
      <c r="B10" s="49"/>
      <c r="C10" s="49"/>
      <c r="D10" s="27" t="s">
        <v>5</v>
      </c>
      <c r="E10" s="56" t="s">
        <v>433</v>
      </c>
      <c r="F10" s="56" t="s">
        <v>72</v>
      </c>
      <c r="G10" s="56" t="s">
        <v>434</v>
      </c>
      <c r="H10" s="24"/>
    </row>
    <row r="11" spans="1:8" ht="15">
      <c r="A11" s="50"/>
      <c r="B11" s="51" t="s">
        <v>95</v>
      </c>
      <c r="C11" s="52"/>
      <c r="D11" s="53" t="s">
        <v>6</v>
      </c>
      <c r="E11" s="54" t="s">
        <v>96</v>
      </c>
      <c r="F11" s="54" t="s">
        <v>72</v>
      </c>
      <c r="G11" s="54" t="s">
        <v>97</v>
      </c>
      <c r="H11" s="24"/>
    </row>
    <row r="12" spans="1:8" ht="15">
      <c r="A12" s="50"/>
      <c r="B12" s="55"/>
      <c r="C12" s="51" t="s">
        <v>316</v>
      </c>
      <c r="D12" s="53" t="s">
        <v>317</v>
      </c>
      <c r="E12" s="54" t="s">
        <v>306</v>
      </c>
      <c r="F12" s="54" t="s">
        <v>41</v>
      </c>
      <c r="G12" s="54" t="s">
        <v>306</v>
      </c>
      <c r="H12" s="24"/>
    </row>
    <row r="13" spans="1:8" ht="27" customHeight="1">
      <c r="A13" s="50"/>
      <c r="B13" s="55"/>
      <c r="C13" s="51" t="s">
        <v>98</v>
      </c>
      <c r="D13" s="53" t="s">
        <v>99</v>
      </c>
      <c r="E13" s="54" t="s">
        <v>41</v>
      </c>
      <c r="F13" s="54" t="s">
        <v>100</v>
      </c>
      <c r="G13" s="54" t="s">
        <v>100</v>
      </c>
      <c r="H13" s="24"/>
    </row>
    <row r="14" spans="1:8" ht="15">
      <c r="A14" s="50"/>
      <c r="B14" s="55"/>
      <c r="C14" s="51" t="s">
        <v>101</v>
      </c>
      <c r="D14" s="53" t="s">
        <v>102</v>
      </c>
      <c r="E14" s="54" t="s">
        <v>103</v>
      </c>
      <c r="F14" s="54" t="s">
        <v>104</v>
      </c>
      <c r="G14" s="54" t="s">
        <v>105</v>
      </c>
      <c r="H14" s="24"/>
    </row>
    <row r="15" spans="1:8" ht="15">
      <c r="A15" s="50"/>
      <c r="B15" s="55"/>
      <c r="C15" s="51" t="s">
        <v>106</v>
      </c>
      <c r="D15" s="53" t="s">
        <v>107</v>
      </c>
      <c r="E15" s="54" t="s">
        <v>108</v>
      </c>
      <c r="F15" s="54" t="s">
        <v>109</v>
      </c>
      <c r="G15" s="54" t="s">
        <v>110</v>
      </c>
      <c r="H15" s="24"/>
    </row>
    <row r="16" spans="1:8" ht="15">
      <c r="A16" s="50"/>
      <c r="B16" s="55"/>
      <c r="C16" s="51" t="s">
        <v>45</v>
      </c>
      <c r="D16" s="53" t="s">
        <v>46</v>
      </c>
      <c r="E16" s="54" t="s">
        <v>417</v>
      </c>
      <c r="F16" s="54" t="s">
        <v>41</v>
      </c>
      <c r="G16" s="54" t="s">
        <v>417</v>
      </c>
      <c r="H16" s="24"/>
    </row>
    <row r="17" spans="1:8" ht="15">
      <c r="A17" s="50"/>
      <c r="B17" s="55"/>
      <c r="C17" s="51" t="s">
        <v>148</v>
      </c>
      <c r="D17" s="53" t="s">
        <v>149</v>
      </c>
      <c r="E17" s="54" t="s">
        <v>418</v>
      </c>
      <c r="F17" s="54" t="s">
        <v>41</v>
      </c>
      <c r="G17" s="54" t="s">
        <v>418</v>
      </c>
      <c r="H17" s="24"/>
    </row>
    <row r="18" spans="1:8" ht="15">
      <c r="A18" s="50"/>
      <c r="B18" s="55"/>
      <c r="C18" s="51" t="s">
        <v>61</v>
      </c>
      <c r="D18" s="53" t="s">
        <v>62</v>
      </c>
      <c r="E18" s="54" t="s">
        <v>419</v>
      </c>
      <c r="F18" s="54" t="s">
        <v>41</v>
      </c>
      <c r="G18" s="54" t="s">
        <v>419</v>
      </c>
      <c r="H18" s="24"/>
    </row>
    <row r="19" spans="1:8" ht="33.75">
      <c r="A19" s="50"/>
      <c r="B19" s="55"/>
      <c r="C19" s="51" t="s">
        <v>420</v>
      </c>
      <c r="D19" s="53" t="s">
        <v>421</v>
      </c>
      <c r="E19" s="54" t="s">
        <v>422</v>
      </c>
      <c r="F19" s="54" t="s">
        <v>41</v>
      </c>
      <c r="G19" s="54" t="s">
        <v>422</v>
      </c>
      <c r="H19" s="24"/>
    </row>
    <row r="20" spans="1:8" ht="15">
      <c r="A20" s="50"/>
      <c r="B20" s="55"/>
      <c r="C20" s="51" t="s">
        <v>85</v>
      </c>
      <c r="D20" s="53" t="s">
        <v>86</v>
      </c>
      <c r="E20" s="54" t="s">
        <v>423</v>
      </c>
      <c r="F20" s="54" t="s">
        <v>41</v>
      </c>
      <c r="G20" s="54" t="s">
        <v>423</v>
      </c>
      <c r="H20" s="24"/>
    </row>
    <row r="21" spans="1:8" ht="22.5">
      <c r="A21" s="50"/>
      <c r="B21" s="55"/>
      <c r="C21" s="51" t="s">
        <v>424</v>
      </c>
      <c r="D21" s="53" t="s">
        <v>425</v>
      </c>
      <c r="E21" s="54" t="s">
        <v>426</v>
      </c>
      <c r="F21" s="54" t="s">
        <v>41</v>
      </c>
      <c r="G21" s="54" t="s">
        <v>426</v>
      </c>
      <c r="H21" s="24"/>
    </row>
    <row r="22" spans="1:8" ht="27.75" customHeight="1">
      <c r="A22" s="50"/>
      <c r="B22" s="55"/>
      <c r="C22" s="51" t="s">
        <v>228</v>
      </c>
      <c r="D22" s="53" t="s">
        <v>229</v>
      </c>
      <c r="E22" s="54" t="s">
        <v>427</v>
      </c>
      <c r="F22" s="54" t="s">
        <v>41</v>
      </c>
      <c r="G22" s="54" t="s">
        <v>427</v>
      </c>
      <c r="H22" s="24"/>
    </row>
    <row r="23" spans="1:8" ht="15">
      <c r="A23" s="153"/>
      <c r="B23" s="153"/>
      <c r="C23" s="153"/>
      <c r="D23" s="153"/>
      <c r="E23" s="153"/>
      <c r="F23" s="153"/>
      <c r="G23" s="153"/>
      <c r="H23" s="153"/>
    </row>
    <row r="24" spans="1:8" ht="15">
      <c r="A24" s="157" t="s">
        <v>11</v>
      </c>
      <c r="B24" s="157"/>
      <c r="C24" s="157"/>
      <c r="D24" s="157"/>
      <c r="E24" s="54" t="s">
        <v>428</v>
      </c>
      <c r="F24" s="54" t="s">
        <v>72</v>
      </c>
      <c r="G24" s="54" t="s">
        <v>429</v>
      </c>
      <c r="H24" s="24"/>
    </row>
    <row r="27" ht="15">
      <c r="E27" s="19" t="s">
        <v>415</v>
      </c>
    </row>
    <row r="28" ht="15">
      <c r="E28" s="19"/>
    </row>
    <row r="29" ht="15">
      <c r="E29" s="19" t="s">
        <v>501</v>
      </c>
    </row>
  </sheetData>
  <sheetProtection/>
  <mergeCells count="3">
    <mergeCell ref="A23:H23"/>
    <mergeCell ref="A24:D24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PageLayoutView="0" workbookViewId="0" topLeftCell="A1">
      <selection activeCell="N12" sqref="N12"/>
    </sheetView>
  </sheetViews>
  <sheetFormatPr defaultColWidth="4.28125" defaultRowHeight="15"/>
  <cols>
    <col min="1" max="1" width="2.8515625" style="5" customWidth="1"/>
    <col min="2" max="2" width="21.28125" style="4" customWidth="1"/>
    <col min="3" max="3" width="7.421875" style="69" customWidth="1"/>
    <col min="4" max="4" width="5.140625" style="4" customWidth="1"/>
    <col min="5" max="5" width="4.7109375" style="4" customWidth="1"/>
    <col min="6" max="7" width="4.8515625" style="4" customWidth="1"/>
    <col min="8" max="8" width="4.7109375" style="4" customWidth="1"/>
    <col min="9" max="9" width="5.8515625" style="4" customWidth="1"/>
    <col min="10" max="11" width="4.7109375" style="4" customWidth="1"/>
    <col min="12" max="12" width="6.28125" style="4" customWidth="1"/>
    <col min="13" max="13" width="5.28125" style="4" customWidth="1"/>
    <col min="14" max="14" width="6.00390625" style="4" customWidth="1"/>
    <col min="15" max="15" width="5.57421875" style="4" customWidth="1"/>
    <col min="16" max="16" width="6.57421875" style="4" customWidth="1"/>
    <col min="17" max="17" width="5.8515625" style="4" customWidth="1"/>
    <col min="18" max="18" width="6.140625" style="4" customWidth="1"/>
    <col min="19" max="20" width="5.421875" style="4" customWidth="1"/>
    <col min="21" max="21" width="6.00390625" style="4" customWidth="1"/>
    <col min="22" max="22" width="5.421875" style="0" customWidth="1"/>
    <col min="23" max="24" width="4.28125" style="0" customWidth="1"/>
    <col min="25" max="25" width="7.421875" style="0" bestFit="1" customWidth="1"/>
  </cols>
  <sheetData>
    <row r="1" spans="12:13" ht="15">
      <c r="L1" s="70" t="s">
        <v>443</v>
      </c>
      <c r="M1" s="70"/>
    </row>
    <row r="2" spans="12:13" ht="15">
      <c r="L2" s="70" t="s">
        <v>15</v>
      </c>
      <c r="M2" s="70"/>
    </row>
    <row r="3" spans="12:13" ht="15">
      <c r="L3" s="70" t="s">
        <v>494</v>
      </c>
      <c r="M3" s="70"/>
    </row>
    <row r="4" spans="12:13" ht="15.75" customHeight="1">
      <c r="L4" s="70" t="s">
        <v>18</v>
      </c>
      <c r="M4" s="70"/>
    </row>
    <row r="5" ht="10.5" customHeight="1"/>
    <row r="6" spans="1:21" s="3" customFormat="1" ht="15">
      <c r="A6" s="71"/>
      <c r="B6" s="170" t="s">
        <v>444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70"/>
    </row>
    <row r="7" spans="1:21" s="72" customFormat="1" ht="15">
      <c r="A7" s="5"/>
      <c r="B7" s="171" t="s">
        <v>445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ht="10.5" customHeight="1">
      <c r="S8" s="4" t="s">
        <v>446</v>
      </c>
    </row>
    <row r="9" spans="1:22" ht="15">
      <c r="A9" s="165" t="s">
        <v>447</v>
      </c>
      <c r="B9" s="166" t="s">
        <v>448</v>
      </c>
      <c r="C9" s="167" t="s">
        <v>449</v>
      </c>
      <c r="D9" s="160" t="s">
        <v>450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9"/>
      <c r="V9" s="137"/>
    </row>
    <row r="10" spans="1:22" ht="15">
      <c r="A10" s="165"/>
      <c r="B10" s="166"/>
      <c r="C10" s="166"/>
      <c r="D10" s="159">
        <v>600</v>
      </c>
      <c r="E10" s="159"/>
      <c r="F10" s="159"/>
      <c r="G10" s="159">
        <v>630</v>
      </c>
      <c r="H10" s="159"/>
      <c r="I10" s="73">
        <v>710</v>
      </c>
      <c r="J10" s="159">
        <v>754</v>
      </c>
      <c r="K10" s="159"/>
      <c r="L10" s="159"/>
      <c r="M10" s="73">
        <v>801</v>
      </c>
      <c r="N10" s="159">
        <v>900</v>
      </c>
      <c r="O10" s="159"/>
      <c r="P10" s="159"/>
      <c r="Q10" s="161">
        <v>921</v>
      </c>
      <c r="R10" s="161"/>
      <c r="S10" s="159">
        <v>926</v>
      </c>
      <c r="T10" s="159"/>
      <c r="U10" s="159"/>
      <c r="V10" s="74">
        <v>921</v>
      </c>
    </row>
    <row r="11" spans="1:22" ht="15">
      <c r="A11" s="165"/>
      <c r="B11" s="166"/>
      <c r="C11" s="166"/>
      <c r="D11" s="159">
        <v>60016</v>
      </c>
      <c r="E11" s="159"/>
      <c r="F11" s="159"/>
      <c r="G11" s="159">
        <v>63095</v>
      </c>
      <c r="H11" s="159"/>
      <c r="I11" s="73">
        <v>71095</v>
      </c>
      <c r="J11" s="159">
        <v>75412</v>
      </c>
      <c r="K11" s="159"/>
      <c r="L11" s="159"/>
      <c r="M11" s="73">
        <v>80195</v>
      </c>
      <c r="N11" s="159">
        <v>90003</v>
      </c>
      <c r="O11" s="159"/>
      <c r="P11" s="73">
        <v>90095</v>
      </c>
      <c r="Q11" s="161">
        <v>92195</v>
      </c>
      <c r="R11" s="161"/>
      <c r="S11" s="159">
        <v>92695</v>
      </c>
      <c r="T11" s="159"/>
      <c r="U11" s="159"/>
      <c r="V11" s="74">
        <v>92114</v>
      </c>
    </row>
    <row r="12" spans="1:22" ht="15">
      <c r="A12" s="165"/>
      <c r="B12" s="166"/>
      <c r="C12" s="166"/>
      <c r="D12" s="74">
        <v>4270</v>
      </c>
      <c r="E12" s="74">
        <v>4300</v>
      </c>
      <c r="F12" s="74">
        <v>6050</v>
      </c>
      <c r="G12" s="74">
        <v>4210</v>
      </c>
      <c r="H12" s="74">
        <v>4300</v>
      </c>
      <c r="I12" s="74">
        <v>6050</v>
      </c>
      <c r="J12" s="74">
        <v>4210</v>
      </c>
      <c r="K12" s="74">
        <v>4300</v>
      </c>
      <c r="L12" s="74">
        <v>6060</v>
      </c>
      <c r="M12" s="74">
        <v>4210</v>
      </c>
      <c r="N12" s="74">
        <v>4210</v>
      </c>
      <c r="O12" s="74">
        <v>4300</v>
      </c>
      <c r="P12" s="74">
        <v>4270</v>
      </c>
      <c r="Q12" s="74">
        <v>4210</v>
      </c>
      <c r="R12" s="74">
        <v>4300</v>
      </c>
      <c r="S12" s="74">
        <v>4210</v>
      </c>
      <c r="T12" s="74">
        <v>4300</v>
      </c>
      <c r="U12" s="74">
        <v>6050</v>
      </c>
      <c r="V12" s="75">
        <v>6220</v>
      </c>
    </row>
    <row r="13" spans="1:22" s="79" customFormat="1" ht="11.25">
      <c r="A13" s="76">
        <v>1</v>
      </c>
      <c r="B13" s="76">
        <v>2</v>
      </c>
      <c r="C13" s="76">
        <v>3</v>
      </c>
      <c r="D13" s="77">
        <v>4</v>
      </c>
      <c r="E13" s="77">
        <v>5</v>
      </c>
      <c r="F13" s="77">
        <v>6</v>
      </c>
      <c r="G13" s="77">
        <v>7</v>
      </c>
      <c r="H13" s="77">
        <v>8</v>
      </c>
      <c r="I13" s="77">
        <v>10</v>
      </c>
      <c r="J13" s="77">
        <v>11</v>
      </c>
      <c r="K13" s="77">
        <v>12</v>
      </c>
      <c r="L13" s="77">
        <v>13</v>
      </c>
      <c r="M13" s="77">
        <v>14</v>
      </c>
      <c r="N13" s="77">
        <v>15</v>
      </c>
      <c r="O13" s="77">
        <v>16</v>
      </c>
      <c r="P13" s="77">
        <v>17</v>
      </c>
      <c r="Q13" s="77">
        <v>18</v>
      </c>
      <c r="R13" s="77">
        <v>19</v>
      </c>
      <c r="S13" s="77">
        <v>20</v>
      </c>
      <c r="T13" s="77">
        <v>21</v>
      </c>
      <c r="U13" s="78">
        <v>22</v>
      </c>
      <c r="V13" s="79">
        <v>23</v>
      </c>
    </row>
    <row r="14" spans="1:22" ht="15">
      <c r="A14" s="162">
        <v>1</v>
      </c>
      <c r="B14" s="80" t="s">
        <v>451</v>
      </c>
      <c r="C14" s="81">
        <f>C15+C16</f>
        <v>7401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1"/>
    </row>
    <row r="15" spans="1:22" ht="17.25" customHeight="1">
      <c r="A15" s="162"/>
      <c r="B15" s="83" t="s">
        <v>452</v>
      </c>
      <c r="C15" s="82">
        <f>SUM(D15:U15)</f>
        <v>3700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>
        <v>1850</v>
      </c>
      <c r="R15" s="82">
        <v>1850</v>
      </c>
      <c r="S15" s="82"/>
      <c r="T15" s="82"/>
      <c r="U15" s="82"/>
      <c r="V15" s="1"/>
    </row>
    <row r="16" spans="1:22" ht="27" customHeight="1">
      <c r="A16" s="162"/>
      <c r="B16" s="83" t="s">
        <v>453</v>
      </c>
      <c r="C16" s="82">
        <f>SUM(D16:U16)</f>
        <v>3701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>
        <v>2701</v>
      </c>
      <c r="O16" s="82">
        <v>1000</v>
      </c>
      <c r="P16" s="82"/>
      <c r="Q16" s="82"/>
      <c r="R16" s="82"/>
      <c r="S16" s="82"/>
      <c r="T16" s="82"/>
      <c r="U16" s="82"/>
      <c r="V16" s="1"/>
    </row>
    <row r="17" spans="1:22" ht="15">
      <c r="A17" s="162">
        <v>2</v>
      </c>
      <c r="B17" s="80" t="s">
        <v>454</v>
      </c>
      <c r="C17" s="81">
        <f>SUM(C18:C20)</f>
        <v>41240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1"/>
    </row>
    <row r="18" spans="1:22" ht="15">
      <c r="A18" s="162"/>
      <c r="B18" s="83" t="s">
        <v>455</v>
      </c>
      <c r="C18" s="82">
        <f>SUM(D18:U18)</f>
        <v>33240</v>
      </c>
      <c r="D18" s="82"/>
      <c r="E18" s="82"/>
      <c r="F18" s="82"/>
      <c r="G18" s="82"/>
      <c r="H18" s="82"/>
      <c r="I18" s="82">
        <v>31240</v>
      </c>
      <c r="J18" s="82"/>
      <c r="K18" s="82"/>
      <c r="L18" s="82"/>
      <c r="M18" s="82"/>
      <c r="N18" s="82">
        <v>2000</v>
      </c>
      <c r="O18" s="82"/>
      <c r="P18" s="82"/>
      <c r="Q18" s="82"/>
      <c r="R18" s="82"/>
      <c r="S18" s="82"/>
      <c r="T18" s="82"/>
      <c r="U18" s="82"/>
      <c r="V18" s="1"/>
    </row>
    <row r="19" spans="1:22" ht="36.75">
      <c r="A19" s="162"/>
      <c r="B19" s="83" t="s">
        <v>456</v>
      </c>
      <c r="C19" s="82">
        <v>3000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13" t="s">
        <v>489</v>
      </c>
      <c r="R19" s="113" t="s">
        <v>490</v>
      </c>
      <c r="S19" s="82"/>
      <c r="T19" s="82"/>
      <c r="U19" s="82"/>
      <c r="V19" s="1"/>
    </row>
    <row r="20" spans="1:22" ht="29.25" customHeight="1">
      <c r="A20" s="162"/>
      <c r="B20" s="83" t="s">
        <v>457</v>
      </c>
      <c r="C20" s="82">
        <f>SUM(D20:U20)</f>
        <v>5000</v>
      </c>
      <c r="D20" s="82"/>
      <c r="E20" s="82"/>
      <c r="F20" s="82"/>
      <c r="G20" s="82"/>
      <c r="H20" s="82"/>
      <c r="I20" s="82"/>
      <c r="J20" s="82"/>
      <c r="K20" s="82"/>
      <c r="L20" s="82">
        <v>5000</v>
      </c>
      <c r="M20" s="82"/>
      <c r="N20" s="82"/>
      <c r="O20" s="82"/>
      <c r="P20" s="82"/>
      <c r="Q20" s="82"/>
      <c r="R20" s="82"/>
      <c r="S20" s="82"/>
      <c r="T20" s="82"/>
      <c r="U20" s="82"/>
      <c r="V20" s="1"/>
    </row>
    <row r="21" spans="1:22" ht="15">
      <c r="A21" s="162">
        <v>3</v>
      </c>
      <c r="B21" s="80" t="s">
        <v>458</v>
      </c>
      <c r="C21" s="81">
        <f>C22+C23</f>
        <v>17225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1"/>
    </row>
    <row r="22" spans="1:22" ht="36.75">
      <c r="A22" s="162"/>
      <c r="B22" s="83" t="s">
        <v>459</v>
      </c>
      <c r="C22" s="82">
        <v>6400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13" t="s">
        <v>487</v>
      </c>
      <c r="R22" s="113" t="s">
        <v>488</v>
      </c>
      <c r="S22" s="82"/>
      <c r="T22" s="82"/>
      <c r="U22" s="82"/>
      <c r="V22" s="1"/>
    </row>
    <row r="23" spans="1:22" ht="24.75">
      <c r="A23" s="162"/>
      <c r="B23" s="83" t="s">
        <v>460</v>
      </c>
      <c r="C23" s="82">
        <f>SUM(D23:U23)</f>
        <v>10825</v>
      </c>
      <c r="D23" s="82"/>
      <c r="E23" s="82"/>
      <c r="F23" s="82"/>
      <c r="G23" s="82"/>
      <c r="H23" s="82"/>
      <c r="I23" s="82"/>
      <c r="J23" s="82">
        <v>2000</v>
      </c>
      <c r="K23" s="82">
        <v>8825</v>
      </c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1"/>
    </row>
    <row r="24" spans="1:22" ht="15">
      <c r="A24" s="162">
        <v>4</v>
      </c>
      <c r="B24" s="80" t="s">
        <v>461</v>
      </c>
      <c r="C24" s="81">
        <f>C25+C26+C27</f>
        <v>13822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1"/>
    </row>
    <row r="25" spans="1:22" ht="15">
      <c r="A25" s="162"/>
      <c r="B25" s="83" t="s">
        <v>459</v>
      </c>
      <c r="C25" s="82">
        <f>SUM(D25:U25)</f>
        <v>4822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>
        <v>1100</v>
      </c>
      <c r="R25" s="82">
        <v>3722</v>
      </c>
      <c r="S25" s="82"/>
      <c r="T25" s="82"/>
      <c r="U25" s="82"/>
      <c r="V25" s="1"/>
    </row>
    <row r="26" spans="1:22" ht="32.25" customHeight="1">
      <c r="A26" s="162"/>
      <c r="B26" s="83" t="s">
        <v>462</v>
      </c>
      <c r="C26" s="82">
        <f>SUM(D26:U26)</f>
        <v>6000</v>
      </c>
      <c r="D26" s="82"/>
      <c r="E26" s="82"/>
      <c r="F26" s="82">
        <v>6000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1"/>
    </row>
    <row r="27" spans="1:22" ht="15">
      <c r="A27" s="162"/>
      <c r="B27" s="83" t="s">
        <v>463</v>
      </c>
      <c r="C27" s="82">
        <f>SUM(D27:U27)</f>
        <v>3000</v>
      </c>
      <c r="D27" s="82"/>
      <c r="E27" s="82"/>
      <c r="F27" s="82"/>
      <c r="G27" s="82"/>
      <c r="H27" s="82"/>
      <c r="I27" s="82"/>
      <c r="J27" s="82">
        <v>3000</v>
      </c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1"/>
    </row>
    <row r="28" spans="1:22" ht="15">
      <c r="A28" s="165" t="s">
        <v>447</v>
      </c>
      <c r="B28" s="166" t="s">
        <v>448</v>
      </c>
      <c r="C28" s="167" t="s">
        <v>449</v>
      </c>
      <c r="D28" s="160" t="s">
        <v>450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9"/>
      <c r="V28" s="137"/>
    </row>
    <row r="29" spans="1:22" ht="15">
      <c r="A29" s="165"/>
      <c r="B29" s="166"/>
      <c r="C29" s="166"/>
      <c r="D29" s="159">
        <v>600</v>
      </c>
      <c r="E29" s="159"/>
      <c r="F29" s="159"/>
      <c r="G29" s="159">
        <v>630</v>
      </c>
      <c r="H29" s="159"/>
      <c r="I29" s="73">
        <v>710</v>
      </c>
      <c r="J29" s="159">
        <v>754</v>
      </c>
      <c r="K29" s="159"/>
      <c r="L29" s="159"/>
      <c r="M29" s="73">
        <v>800</v>
      </c>
      <c r="N29" s="159">
        <v>900</v>
      </c>
      <c r="O29" s="159"/>
      <c r="P29" s="159"/>
      <c r="Q29" s="161">
        <v>921</v>
      </c>
      <c r="R29" s="161"/>
      <c r="S29" s="159">
        <v>926</v>
      </c>
      <c r="T29" s="159"/>
      <c r="U29" s="160"/>
      <c r="V29" s="74">
        <v>921</v>
      </c>
    </row>
    <row r="30" spans="1:22" ht="15">
      <c r="A30" s="165"/>
      <c r="B30" s="166"/>
      <c r="C30" s="166"/>
      <c r="D30" s="159">
        <v>60016</v>
      </c>
      <c r="E30" s="159"/>
      <c r="F30" s="159"/>
      <c r="G30" s="159">
        <v>63095</v>
      </c>
      <c r="H30" s="159"/>
      <c r="I30" s="73">
        <v>71095</v>
      </c>
      <c r="J30" s="159">
        <v>75412</v>
      </c>
      <c r="K30" s="159"/>
      <c r="L30" s="159"/>
      <c r="M30" s="73">
        <v>80195</v>
      </c>
      <c r="N30" s="159">
        <v>90003</v>
      </c>
      <c r="O30" s="159"/>
      <c r="P30" s="73">
        <v>90095</v>
      </c>
      <c r="Q30" s="161">
        <v>92195</v>
      </c>
      <c r="R30" s="161"/>
      <c r="S30" s="159">
        <v>92695</v>
      </c>
      <c r="T30" s="159"/>
      <c r="U30" s="160"/>
      <c r="V30" s="74">
        <v>92114</v>
      </c>
    </row>
    <row r="31" spans="1:22" ht="15">
      <c r="A31" s="165"/>
      <c r="B31" s="166"/>
      <c r="C31" s="166"/>
      <c r="D31" s="74">
        <v>4270</v>
      </c>
      <c r="E31" s="74">
        <v>4300</v>
      </c>
      <c r="F31" s="74">
        <v>6050</v>
      </c>
      <c r="G31" s="74">
        <v>4210</v>
      </c>
      <c r="H31" s="74">
        <v>4300</v>
      </c>
      <c r="I31" s="74">
        <v>6050</v>
      </c>
      <c r="J31" s="74">
        <v>4210</v>
      </c>
      <c r="K31" s="74">
        <v>4300</v>
      </c>
      <c r="L31" s="74">
        <v>6060</v>
      </c>
      <c r="M31" s="74">
        <v>4210</v>
      </c>
      <c r="N31" s="74">
        <v>4210</v>
      </c>
      <c r="O31" s="74">
        <v>4300</v>
      </c>
      <c r="P31" s="74">
        <v>4270</v>
      </c>
      <c r="Q31" s="74">
        <v>4210</v>
      </c>
      <c r="R31" s="74">
        <v>4300</v>
      </c>
      <c r="S31" s="74">
        <v>4210</v>
      </c>
      <c r="T31" s="74">
        <v>4300</v>
      </c>
      <c r="U31" s="84">
        <v>6050</v>
      </c>
      <c r="V31" s="75">
        <v>6220</v>
      </c>
    </row>
    <row r="32" spans="1:22" s="79" customFormat="1" ht="12">
      <c r="A32" s="76">
        <v>1</v>
      </c>
      <c r="B32" s="76">
        <v>2</v>
      </c>
      <c r="C32" s="76">
        <v>3</v>
      </c>
      <c r="D32" s="85">
        <v>4</v>
      </c>
      <c r="E32" s="85">
        <v>5</v>
      </c>
      <c r="F32" s="85">
        <v>6</v>
      </c>
      <c r="G32" s="85">
        <v>7</v>
      </c>
      <c r="H32" s="85">
        <v>8</v>
      </c>
      <c r="I32" s="85">
        <v>10</v>
      </c>
      <c r="J32" s="85">
        <v>11</v>
      </c>
      <c r="K32" s="85">
        <v>12</v>
      </c>
      <c r="L32" s="85">
        <v>13</v>
      </c>
      <c r="M32" s="85">
        <v>14</v>
      </c>
      <c r="N32" s="85">
        <v>15</v>
      </c>
      <c r="O32" s="85">
        <v>16</v>
      </c>
      <c r="P32" s="85">
        <v>17</v>
      </c>
      <c r="Q32" s="85">
        <v>18</v>
      </c>
      <c r="R32" s="85">
        <v>19</v>
      </c>
      <c r="S32" s="85">
        <v>20</v>
      </c>
      <c r="T32" s="86">
        <v>21</v>
      </c>
      <c r="U32" s="73">
        <v>22</v>
      </c>
      <c r="V32" s="79">
        <v>23</v>
      </c>
    </row>
    <row r="33" spans="1:22" ht="15">
      <c r="A33" s="162">
        <v>5</v>
      </c>
      <c r="B33" s="80" t="s">
        <v>464</v>
      </c>
      <c r="C33" s="81">
        <f>C34</f>
        <v>11940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1"/>
    </row>
    <row r="34" spans="1:22" ht="30" customHeight="1">
      <c r="A34" s="162"/>
      <c r="B34" s="83" t="s">
        <v>465</v>
      </c>
      <c r="C34" s="82">
        <f>SUM(D34:U34)</f>
        <v>11940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>
        <v>5800</v>
      </c>
      <c r="R34" s="82">
        <v>6140</v>
      </c>
      <c r="S34" s="82"/>
      <c r="T34" s="82"/>
      <c r="U34" s="82"/>
      <c r="V34" s="1"/>
    </row>
    <row r="35" spans="1:22" ht="15">
      <c r="A35" s="162">
        <v>6</v>
      </c>
      <c r="B35" s="80" t="s">
        <v>466</v>
      </c>
      <c r="C35" s="81">
        <f>C36+C37+C38</f>
        <v>10856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1"/>
    </row>
    <row r="36" spans="1:22" ht="15">
      <c r="A36" s="162"/>
      <c r="B36" s="83" t="s">
        <v>467</v>
      </c>
      <c r="C36" s="82">
        <f>SUM(D36:U36)</f>
        <v>5456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>
        <v>5456</v>
      </c>
      <c r="V36" s="1"/>
    </row>
    <row r="37" spans="1:22" ht="21" customHeight="1">
      <c r="A37" s="162"/>
      <c r="B37" s="83" t="s">
        <v>452</v>
      </c>
      <c r="C37" s="82">
        <f>SUM(D37:U37)</f>
        <v>3500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>
        <v>2000</v>
      </c>
      <c r="R37" s="82">
        <v>1500</v>
      </c>
      <c r="S37" s="82"/>
      <c r="T37" s="82"/>
      <c r="U37" s="82"/>
      <c r="V37" s="1"/>
    </row>
    <row r="38" spans="1:22" ht="24.75">
      <c r="A38" s="162"/>
      <c r="B38" s="83" t="s">
        <v>457</v>
      </c>
      <c r="C38" s="82">
        <f>SUM(D38:U38)</f>
        <v>1900</v>
      </c>
      <c r="D38" s="82"/>
      <c r="E38" s="82"/>
      <c r="F38" s="82"/>
      <c r="G38" s="82"/>
      <c r="H38" s="82"/>
      <c r="I38" s="82"/>
      <c r="J38" s="82">
        <v>1500</v>
      </c>
      <c r="K38" s="82"/>
      <c r="L38" s="82"/>
      <c r="M38" s="82"/>
      <c r="N38" s="82">
        <v>400</v>
      </c>
      <c r="O38" s="82"/>
      <c r="P38" s="82"/>
      <c r="Q38" s="82"/>
      <c r="R38" s="82"/>
      <c r="S38" s="82"/>
      <c r="T38" s="82"/>
      <c r="U38" s="82"/>
      <c r="V38" s="1"/>
    </row>
    <row r="39" spans="1:22" ht="15">
      <c r="A39" s="162">
        <v>7</v>
      </c>
      <c r="B39" s="87" t="s">
        <v>468</v>
      </c>
      <c r="C39" s="88">
        <f>C40</f>
        <v>10960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0"/>
      <c r="V39" s="74"/>
    </row>
    <row r="40" spans="1:22" ht="15">
      <c r="A40" s="162"/>
      <c r="B40" s="91" t="s">
        <v>469</v>
      </c>
      <c r="C40" s="89">
        <f>SUM(D40:U40)</f>
        <v>10960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0">
        <v>10960</v>
      </c>
      <c r="V40" s="74"/>
    </row>
    <row r="41" spans="1:22" ht="17.25" customHeight="1">
      <c r="A41" s="162">
        <v>8</v>
      </c>
      <c r="B41" s="87" t="s">
        <v>470</v>
      </c>
      <c r="C41" s="88">
        <f>C42+C43</f>
        <v>14441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  <c r="V41" s="74"/>
    </row>
    <row r="42" spans="1:22" ht="17.25" customHeight="1">
      <c r="A42" s="162"/>
      <c r="B42" s="91" t="s">
        <v>452</v>
      </c>
      <c r="C42" s="89">
        <f>SUM(D42:U42)</f>
        <v>7000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>
        <v>2000</v>
      </c>
      <c r="S42" s="89"/>
      <c r="T42" s="89">
        <v>5000</v>
      </c>
      <c r="U42" s="90"/>
      <c r="V42" s="74"/>
    </row>
    <row r="43" spans="1:22" ht="22.5" customHeight="1">
      <c r="A43" s="162"/>
      <c r="B43" s="91" t="s">
        <v>471</v>
      </c>
      <c r="C43" s="89">
        <f>SUM(D43:U43)</f>
        <v>7441</v>
      </c>
      <c r="D43" s="89">
        <v>6000</v>
      </c>
      <c r="E43" s="89">
        <v>1441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0"/>
      <c r="V43" s="74"/>
    </row>
    <row r="44" spans="1:22" ht="18.75" customHeight="1">
      <c r="A44" s="162">
        <v>9</v>
      </c>
      <c r="B44" s="87" t="s">
        <v>472</v>
      </c>
      <c r="C44" s="88">
        <f>C45+C46</f>
        <v>9258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90"/>
      <c r="V44" s="74"/>
    </row>
    <row r="45" spans="1:22" ht="24.75" customHeight="1">
      <c r="A45" s="162"/>
      <c r="B45" s="91" t="s">
        <v>473</v>
      </c>
      <c r="C45" s="89">
        <f>SUM(D45:U45)</f>
        <v>300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>
        <v>300</v>
      </c>
      <c r="O45" s="89"/>
      <c r="P45" s="89"/>
      <c r="Q45" s="89"/>
      <c r="R45" s="89"/>
      <c r="S45" s="89"/>
      <c r="T45" s="89"/>
      <c r="U45" s="90"/>
      <c r="V45" s="74"/>
    </row>
    <row r="46" spans="1:22" ht="14.25" customHeight="1">
      <c r="A46" s="162"/>
      <c r="B46" s="91" t="s">
        <v>474</v>
      </c>
      <c r="C46" s="89">
        <f>SUM(D46:U46)</f>
        <v>8958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>
        <v>8958</v>
      </c>
      <c r="Q46" s="89"/>
      <c r="R46" s="89"/>
      <c r="S46" s="89"/>
      <c r="T46" s="89"/>
      <c r="U46" s="90"/>
      <c r="V46" s="74"/>
    </row>
    <row r="47" spans="1:22" ht="18" customHeight="1">
      <c r="A47" s="162">
        <v>10</v>
      </c>
      <c r="B47" s="87" t="s">
        <v>475</v>
      </c>
      <c r="C47" s="88">
        <f>C48+C49+C50+C51</f>
        <v>12870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90"/>
      <c r="V47" s="74"/>
    </row>
    <row r="48" spans="1:22" ht="16.5" customHeight="1">
      <c r="A48" s="162"/>
      <c r="B48" s="91" t="s">
        <v>452</v>
      </c>
      <c r="C48" s="89">
        <f>SUM(D48:U48)</f>
        <v>5800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>
        <v>4000</v>
      </c>
      <c r="R48" s="89">
        <v>1800</v>
      </c>
      <c r="S48" s="89"/>
      <c r="T48" s="89"/>
      <c r="U48" s="90"/>
      <c r="V48" s="74"/>
    </row>
    <row r="49" spans="1:22" ht="18" customHeight="1">
      <c r="A49" s="162"/>
      <c r="B49" s="91" t="s">
        <v>476</v>
      </c>
      <c r="C49" s="89">
        <f>SUM(D49:U49)</f>
        <v>5570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>
        <v>3070</v>
      </c>
      <c r="O49" s="89">
        <v>2500</v>
      </c>
      <c r="P49" s="89"/>
      <c r="Q49" s="89"/>
      <c r="R49" s="89"/>
      <c r="S49" s="89"/>
      <c r="T49" s="89"/>
      <c r="U49" s="90"/>
      <c r="V49" s="74"/>
    </row>
    <row r="50" spans="1:22" ht="15.75" customHeight="1">
      <c r="A50" s="162"/>
      <c r="B50" s="91" t="s">
        <v>477</v>
      </c>
      <c r="C50" s="89">
        <f>SUM(D50:U50)</f>
        <v>1000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>
        <v>1000</v>
      </c>
      <c r="R50" s="89"/>
      <c r="S50" s="89"/>
      <c r="T50" s="89"/>
      <c r="U50" s="90"/>
      <c r="V50" s="74"/>
    </row>
    <row r="51" spans="1:22" ht="15">
      <c r="A51" s="92"/>
      <c r="B51" s="91" t="s">
        <v>463</v>
      </c>
      <c r="C51" s="89">
        <f>SUM(D51:U51)</f>
        <v>500</v>
      </c>
      <c r="D51" s="89"/>
      <c r="E51" s="89"/>
      <c r="F51" s="89"/>
      <c r="G51" s="89"/>
      <c r="H51" s="89"/>
      <c r="I51" s="89"/>
      <c r="J51" s="89">
        <v>500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0"/>
      <c r="V51" s="74"/>
    </row>
    <row r="52" spans="1:22" ht="18" customHeight="1">
      <c r="A52" s="162">
        <v>11</v>
      </c>
      <c r="B52" s="87" t="s">
        <v>478</v>
      </c>
      <c r="C52" s="88">
        <f>C53+C54+C55</f>
        <v>31037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90"/>
      <c r="V52" s="74"/>
    </row>
    <row r="53" spans="1:22" ht="18.75" customHeight="1">
      <c r="A53" s="162"/>
      <c r="B53" s="116" t="s">
        <v>479</v>
      </c>
      <c r="C53" s="93">
        <f>Q53+R53</f>
        <v>4100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3">
        <v>2750</v>
      </c>
      <c r="R53" s="95">
        <v>1350</v>
      </c>
      <c r="S53" s="93"/>
      <c r="T53" s="94"/>
      <c r="U53" s="96"/>
      <c r="V53" s="74"/>
    </row>
    <row r="54" spans="1:22" ht="18.75" customHeight="1">
      <c r="A54" s="162"/>
      <c r="B54" s="97" t="s">
        <v>480</v>
      </c>
      <c r="C54" s="93">
        <f>G54+H54+Q54+R54+S54+T54+U54</f>
        <v>20000</v>
      </c>
      <c r="D54" s="94"/>
      <c r="E54" s="94"/>
      <c r="F54" s="94"/>
      <c r="G54" s="94">
        <v>1000</v>
      </c>
      <c r="H54" s="94">
        <v>3000</v>
      </c>
      <c r="I54" s="94"/>
      <c r="J54" s="94"/>
      <c r="K54" s="94"/>
      <c r="L54" s="94"/>
      <c r="M54" s="94"/>
      <c r="N54" s="94"/>
      <c r="O54" s="94"/>
      <c r="P54" s="94"/>
      <c r="Q54" s="98">
        <v>1000</v>
      </c>
      <c r="R54" s="99">
        <v>3000</v>
      </c>
      <c r="S54" s="93">
        <v>5000</v>
      </c>
      <c r="T54" s="94">
        <v>2000</v>
      </c>
      <c r="U54" s="96">
        <v>5000</v>
      </c>
      <c r="V54" s="74"/>
    </row>
    <row r="55" spans="1:22" ht="18" customHeight="1">
      <c r="A55" s="162"/>
      <c r="B55" s="91" t="s">
        <v>481</v>
      </c>
      <c r="C55" s="89">
        <f>SUM(D55:U55)</f>
        <v>6937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>
        <v>6000</v>
      </c>
      <c r="O55" s="89">
        <v>937</v>
      </c>
      <c r="P55" s="89"/>
      <c r="Q55" s="89"/>
      <c r="R55" s="89"/>
      <c r="S55" s="89"/>
      <c r="T55" s="89"/>
      <c r="U55" s="90"/>
      <c r="V55" s="74"/>
    </row>
    <row r="56" spans="1:22" ht="15">
      <c r="A56" s="165" t="s">
        <v>447</v>
      </c>
      <c r="B56" s="166" t="s">
        <v>448</v>
      </c>
      <c r="C56" s="167" t="s">
        <v>449</v>
      </c>
      <c r="D56" s="160" t="s">
        <v>450</v>
      </c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  <c r="V56" s="137"/>
    </row>
    <row r="57" spans="1:22" ht="15">
      <c r="A57" s="165"/>
      <c r="B57" s="166"/>
      <c r="C57" s="166"/>
      <c r="D57" s="159">
        <v>600</v>
      </c>
      <c r="E57" s="159"/>
      <c r="F57" s="159"/>
      <c r="G57" s="159">
        <v>630</v>
      </c>
      <c r="H57" s="159"/>
      <c r="I57" s="73">
        <v>710</v>
      </c>
      <c r="J57" s="159">
        <v>754</v>
      </c>
      <c r="K57" s="159"/>
      <c r="L57" s="159"/>
      <c r="M57" s="73">
        <v>800</v>
      </c>
      <c r="N57" s="159">
        <v>900</v>
      </c>
      <c r="O57" s="159"/>
      <c r="P57" s="159"/>
      <c r="Q57" s="161">
        <v>921</v>
      </c>
      <c r="R57" s="161"/>
      <c r="S57" s="159">
        <v>926</v>
      </c>
      <c r="T57" s="159"/>
      <c r="U57" s="160"/>
      <c r="V57" s="74">
        <v>921</v>
      </c>
    </row>
    <row r="58" spans="1:22" ht="15">
      <c r="A58" s="165"/>
      <c r="B58" s="166"/>
      <c r="C58" s="166"/>
      <c r="D58" s="159">
        <v>60016</v>
      </c>
      <c r="E58" s="159"/>
      <c r="F58" s="159"/>
      <c r="G58" s="159">
        <v>63095</v>
      </c>
      <c r="H58" s="159"/>
      <c r="I58" s="73">
        <v>71095</v>
      </c>
      <c r="J58" s="159">
        <v>75412</v>
      </c>
      <c r="K58" s="159"/>
      <c r="L58" s="159"/>
      <c r="M58" s="73">
        <v>80195</v>
      </c>
      <c r="N58" s="159">
        <v>90003</v>
      </c>
      <c r="O58" s="159"/>
      <c r="P58" s="73">
        <v>90095</v>
      </c>
      <c r="Q58" s="161">
        <v>92195</v>
      </c>
      <c r="R58" s="161"/>
      <c r="S58" s="159">
        <v>92695</v>
      </c>
      <c r="T58" s="159"/>
      <c r="U58" s="160"/>
      <c r="V58" s="74">
        <v>92114</v>
      </c>
    </row>
    <row r="59" spans="1:22" ht="15">
      <c r="A59" s="165"/>
      <c r="B59" s="166"/>
      <c r="C59" s="166"/>
      <c r="D59" s="74">
        <v>4270</v>
      </c>
      <c r="E59" s="74">
        <v>4300</v>
      </c>
      <c r="F59" s="74">
        <v>6050</v>
      </c>
      <c r="G59" s="74">
        <v>4210</v>
      </c>
      <c r="H59" s="74">
        <v>4300</v>
      </c>
      <c r="I59" s="74">
        <v>6050</v>
      </c>
      <c r="J59" s="74">
        <v>4210</v>
      </c>
      <c r="K59" s="74">
        <v>4300</v>
      </c>
      <c r="L59" s="74">
        <v>6060</v>
      </c>
      <c r="M59" s="74">
        <v>4210</v>
      </c>
      <c r="N59" s="74">
        <v>4210</v>
      </c>
      <c r="O59" s="74">
        <v>4300</v>
      </c>
      <c r="P59" s="74">
        <v>4270</v>
      </c>
      <c r="Q59" s="74">
        <v>4210</v>
      </c>
      <c r="R59" s="74">
        <v>4300</v>
      </c>
      <c r="S59" s="74">
        <v>4210</v>
      </c>
      <c r="T59" s="74">
        <v>4300</v>
      </c>
      <c r="U59" s="84">
        <v>6050</v>
      </c>
      <c r="V59" s="75">
        <v>6220</v>
      </c>
    </row>
    <row r="60" spans="1:22" s="79" customFormat="1" ht="12">
      <c r="A60" s="76">
        <v>1</v>
      </c>
      <c r="B60" s="76">
        <v>2</v>
      </c>
      <c r="C60" s="76">
        <v>3</v>
      </c>
      <c r="D60" s="85">
        <v>4</v>
      </c>
      <c r="E60" s="85">
        <v>5</v>
      </c>
      <c r="F60" s="85">
        <v>6</v>
      </c>
      <c r="G60" s="85">
        <v>7</v>
      </c>
      <c r="H60" s="85">
        <v>8</v>
      </c>
      <c r="I60" s="85">
        <v>10</v>
      </c>
      <c r="J60" s="85">
        <v>11</v>
      </c>
      <c r="K60" s="85">
        <v>12</v>
      </c>
      <c r="L60" s="85">
        <v>13</v>
      </c>
      <c r="M60" s="85">
        <v>14</v>
      </c>
      <c r="N60" s="85">
        <v>15</v>
      </c>
      <c r="O60" s="85">
        <v>16</v>
      </c>
      <c r="P60" s="85">
        <v>17</v>
      </c>
      <c r="Q60" s="85">
        <v>18</v>
      </c>
      <c r="R60" s="85">
        <v>19</v>
      </c>
      <c r="S60" s="85">
        <v>20</v>
      </c>
      <c r="T60" s="86">
        <v>21</v>
      </c>
      <c r="U60" s="73">
        <v>22</v>
      </c>
      <c r="V60" s="79">
        <v>23</v>
      </c>
    </row>
    <row r="61" spans="1:22" ht="15">
      <c r="A61" s="162">
        <v>12</v>
      </c>
      <c r="B61" s="87" t="s">
        <v>482</v>
      </c>
      <c r="C61" s="88">
        <f>C63+C64</f>
        <v>12558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90"/>
      <c r="V61" s="74"/>
    </row>
    <row r="62" spans="1:22" ht="15">
      <c r="A62" s="162"/>
      <c r="B62" s="163" t="s">
        <v>483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100"/>
      <c r="S62" s="94"/>
      <c r="T62" s="94"/>
      <c r="U62" s="101"/>
      <c r="V62" s="102"/>
    </row>
    <row r="63" spans="1:22" ht="17.25" customHeight="1">
      <c r="A63" s="162"/>
      <c r="B63" s="164"/>
      <c r="C63" s="93">
        <f>Q63+R63+V63</f>
        <v>9058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>
        <v>5000</v>
      </c>
      <c r="R63" s="103" t="s">
        <v>484</v>
      </c>
      <c r="S63" s="93"/>
      <c r="T63" s="93"/>
      <c r="U63" s="96"/>
      <c r="V63" s="104" t="s">
        <v>485</v>
      </c>
    </row>
    <row r="64" spans="1:22" ht="34.5">
      <c r="A64" s="162"/>
      <c r="B64" s="97" t="s">
        <v>486</v>
      </c>
      <c r="C64" s="105">
        <v>3500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14" t="s">
        <v>491</v>
      </c>
      <c r="N64" s="115" t="s">
        <v>492</v>
      </c>
      <c r="O64" s="115" t="s">
        <v>493</v>
      </c>
      <c r="P64" s="106"/>
      <c r="Q64" s="106"/>
      <c r="R64" s="106"/>
      <c r="S64" s="106"/>
      <c r="T64" s="106"/>
      <c r="U64" s="107"/>
      <c r="V64" s="108"/>
    </row>
    <row r="65" spans="1:25" s="3" customFormat="1" ht="15">
      <c r="A65" s="109"/>
      <c r="B65" s="110" t="s">
        <v>413</v>
      </c>
      <c r="C65" s="88">
        <f>C14+C17+C21+C24+C33+C35+C39+C41+C44+C47+C52+C61</f>
        <v>193608</v>
      </c>
      <c r="D65" s="88">
        <f aca="true" t="shared" si="0" ref="D65:L65">D15+D16+D18+D19+D20+D22+D23+D24+D25+D26+D27+D34+D36+D37+D38+D40+D42+D43+D45+D46+D48+D49+D50+D51+D54+D55+D62+D63+D64</f>
        <v>6000</v>
      </c>
      <c r="E65" s="88">
        <f t="shared" si="0"/>
        <v>1441</v>
      </c>
      <c r="F65" s="88">
        <f t="shared" si="0"/>
        <v>6000</v>
      </c>
      <c r="G65" s="88">
        <f t="shared" si="0"/>
        <v>1000</v>
      </c>
      <c r="H65" s="88">
        <f t="shared" si="0"/>
        <v>3000</v>
      </c>
      <c r="I65" s="88">
        <f t="shared" si="0"/>
        <v>31240</v>
      </c>
      <c r="J65" s="88">
        <f t="shared" si="0"/>
        <v>7000</v>
      </c>
      <c r="K65" s="88">
        <f t="shared" si="0"/>
        <v>8825</v>
      </c>
      <c r="L65" s="88">
        <f t="shared" si="0"/>
        <v>5000</v>
      </c>
      <c r="M65" s="88">
        <v>2198</v>
      </c>
      <c r="N65" s="88">
        <v>15773</v>
      </c>
      <c r="O65" s="88">
        <v>4437</v>
      </c>
      <c r="P65" s="88">
        <f>P15+P16+P18+P19+P20+P22+P23+P24+P25+P26+P27+P34+P36+P37+P38+P40+P42+P43+P45+P46+P48+P49+P50+P51+P54+P55+P62+P63+P64</f>
        <v>8958</v>
      </c>
      <c r="Q65" s="88">
        <v>26865</v>
      </c>
      <c r="R65" s="88">
        <v>30397</v>
      </c>
      <c r="S65" s="88">
        <f>S15+S16+S18+S19+S20+S22+S23+S24+S25+S26+S27+S34+S36+S37+S38+S40+S42+S43+S45+S46+S48+S49+S50+S51+S54+S55+S62+S63+S64</f>
        <v>5000</v>
      </c>
      <c r="T65" s="88">
        <f>T15+T16+T18+T19+T20+T22+T23+T24+T25+T26+T27+T34+T36+T37+T38+T40+T42+T43+T45+T46+T48+T49+T50+T51+T54+T55+T62+T63+T64</f>
        <v>7000</v>
      </c>
      <c r="U65" s="88">
        <f>U15+U16+U18+U19+U20+U22+U23+U24+U25+U26+U27+U34+U36+U37+U38+U40+U42+U43+U45+U46+U48+U49+U50+U51+U54+U55+U62+U63+U64</f>
        <v>21416</v>
      </c>
      <c r="V65" s="88">
        <v>2058</v>
      </c>
      <c r="Y65" s="111"/>
    </row>
    <row r="67" spans="4:18" ht="15">
      <c r="D67" s="69"/>
      <c r="O67" s="70"/>
      <c r="P67" s="70" t="s">
        <v>496</v>
      </c>
      <c r="Q67" s="70"/>
      <c r="R67" s="70"/>
    </row>
    <row r="68" spans="9:21" ht="15">
      <c r="I68" s="69"/>
      <c r="N68" s="70"/>
      <c r="O68" s="70"/>
      <c r="P68" s="70"/>
      <c r="Q68" s="70"/>
      <c r="R68" s="70"/>
      <c r="U68" s="69"/>
    </row>
    <row r="69" spans="15:18" ht="15">
      <c r="O69" s="70"/>
      <c r="P69" s="70" t="s">
        <v>495</v>
      </c>
      <c r="Q69" s="70"/>
      <c r="R69" s="70"/>
    </row>
    <row r="71" spans="14:18" ht="15">
      <c r="N71" s="112"/>
      <c r="O71" s="112"/>
      <c r="P71" s="112"/>
      <c r="Q71" s="112"/>
      <c r="R71" s="112"/>
    </row>
  </sheetData>
  <sheetProtection/>
  <mergeCells count="63">
    <mergeCell ref="B6:T6"/>
    <mergeCell ref="B7:U7"/>
    <mergeCell ref="A9:A12"/>
    <mergeCell ref="B9:B12"/>
    <mergeCell ref="C9:C12"/>
    <mergeCell ref="D9:V9"/>
    <mergeCell ref="D10:F10"/>
    <mergeCell ref="G10:H10"/>
    <mergeCell ref="J10:L10"/>
    <mergeCell ref="N10:P10"/>
    <mergeCell ref="A35:A38"/>
    <mergeCell ref="Q10:R10"/>
    <mergeCell ref="S10:U10"/>
    <mergeCell ref="D11:F11"/>
    <mergeCell ref="G11:H11"/>
    <mergeCell ref="J11:L11"/>
    <mergeCell ref="N11:O11"/>
    <mergeCell ref="Q11:R11"/>
    <mergeCell ref="S11:U11"/>
    <mergeCell ref="A14:A16"/>
    <mergeCell ref="A17:A20"/>
    <mergeCell ref="A21:A23"/>
    <mergeCell ref="A24:A27"/>
    <mergeCell ref="A33:A34"/>
    <mergeCell ref="S30:U30"/>
    <mergeCell ref="A28:A31"/>
    <mergeCell ref="B28:B31"/>
    <mergeCell ref="C28:C31"/>
    <mergeCell ref="D28:V28"/>
    <mergeCell ref="D29:F29"/>
    <mergeCell ref="G29:H29"/>
    <mergeCell ref="J29:L29"/>
    <mergeCell ref="N29:P29"/>
    <mergeCell ref="Q29:R29"/>
    <mergeCell ref="S29:U29"/>
    <mergeCell ref="D30:F30"/>
    <mergeCell ref="G30:H30"/>
    <mergeCell ref="J30:L30"/>
    <mergeCell ref="N30:O30"/>
    <mergeCell ref="Q30:R30"/>
    <mergeCell ref="A39:A40"/>
    <mergeCell ref="A41:A43"/>
    <mergeCell ref="A44:A46"/>
    <mergeCell ref="A47:A50"/>
    <mergeCell ref="A52:A55"/>
    <mergeCell ref="D56:V56"/>
    <mergeCell ref="D57:F57"/>
    <mergeCell ref="G57:H57"/>
    <mergeCell ref="J57:L57"/>
    <mergeCell ref="N57:P57"/>
    <mergeCell ref="Q57:R57"/>
    <mergeCell ref="S57:U57"/>
    <mergeCell ref="A61:A64"/>
    <mergeCell ref="B62:B63"/>
    <mergeCell ref="A56:A59"/>
    <mergeCell ref="B56:B59"/>
    <mergeCell ref="C56:C59"/>
    <mergeCell ref="S58:U58"/>
    <mergeCell ref="D58:F58"/>
    <mergeCell ref="G58:H58"/>
    <mergeCell ref="J58:L58"/>
    <mergeCell ref="N58:O58"/>
    <mergeCell ref="Q58:R58"/>
  </mergeCells>
  <printOptions/>
  <pageMargins left="0.7086614173228347" right="0.3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2010-10-08T07:12:42Z</dcterms:modified>
  <cp:category/>
  <cp:version/>
  <cp:contentType/>
  <cp:contentStatus/>
</cp:coreProperties>
</file>