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hody" sheetId="1" r:id="rId1"/>
    <sheet name=" zlecone" sheetId="2" r:id="rId2"/>
    <sheet name="wydatki" sheetId="3" r:id="rId3"/>
    <sheet name="projekty" sheetId="4" r:id="rId4"/>
    <sheet name="f Sołecki" sheetId="5" r:id="rId5"/>
  </sheets>
  <definedNames/>
  <calcPr fullCalcOnLoad="1"/>
</workbook>
</file>

<file path=xl/sharedStrings.xml><?xml version="1.0" encoding="utf-8"?>
<sst xmlns="http://schemas.openxmlformats.org/spreadsheetml/2006/main" count="2128" uniqueCount="936">
  <si>
    <t>Dział</t>
  </si>
  <si>
    <t>Treść</t>
  </si>
  <si>
    <t>010</t>
  </si>
  <si>
    <t>Rolnictwo i łowiectwo</t>
  </si>
  <si>
    <t>335 096,00</t>
  </si>
  <si>
    <t>01010</t>
  </si>
  <si>
    <t>Infrastruktura wodociągowa i sanitacyjna wsi</t>
  </si>
  <si>
    <t>21 000,00</t>
  </si>
  <si>
    <t>0960</t>
  </si>
  <si>
    <t>Otrzymane spadki, zapisy i darowizny w postaci pieniężnej</t>
  </si>
  <si>
    <t>01095</t>
  </si>
  <si>
    <t>Pozostała działalność</t>
  </si>
  <si>
    <t>314 096,00</t>
  </si>
  <si>
    <t>2010</t>
  </si>
  <si>
    <t>Dotacje celowe otrzymane z budżetu państwa na realizację zadań bieżących z zakresu administracji rządowej oraz innych zadań zleconych gminie (związkom gmin) ustawami</t>
  </si>
  <si>
    <t>020</t>
  </si>
  <si>
    <t>Leśnictwo</t>
  </si>
  <si>
    <t>600,00</t>
  </si>
  <si>
    <t>02095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</si>
  <si>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</si>
  <si>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</si>
  <si>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</si>
  <si>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</si>
  <si>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706 725,00</t>
  </si>
  <si>
    <t>60016</t>
  </si>
  <si>
    <t>Drogi publiczne gminne</t>
  </si>
  <si>
    <t>10 000,00</t>
  </si>
  <si>
    <t>6260</t>
  </si>
  <si>
    <t>Dotacje otrzymane z funduszy celowych na finansowanie lub dofinansowanie kosztów realizacji inwestycji i zakupów inwestycyjnych jednostek sektora finansów publicznych</t>
  </si>
  <si>
    <t>106 400,00</t>
  </si>
  <si>
    <t>6298</t>
  </si>
  <si>
    <t>Środki na dofinansowanie własnych inwestycji gmin (związków gmin), powiatów (związków powiatów), samorządów województw, pozyskane z innych źródeł</t>
  </si>
  <si>
    <t>590 325,00</t>
  </si>
  <si>
    <t>700</t>
  </si>
  <si>
    <t>Gospodarka mieszkaniowa</t>
  </si>
  <si>
    <t>1 966 135,00</t>
  </si>
  <si>
    <t>70005</t>
  </si>
  <si>
    <t>Gospodarka gruntami i nieruchomościami</t>
  </si>
  <si>
    <t>0470</t>
  </si>
  <si>
    <t>Wpływy z opłat za zarząd, użytkowanie i użytkowanie wieczyste nieruchomości</t>
  </si>
  <si>
    <t>5 200,00</t>
  </si>
  <si>
    <t>168 000,00</t>
  </si>
  <si>
    <t>0770</t>
  </si>
  <si>
    <t>Wpłaty z tytułu odpłatnego nabycia prawa własności oraz prawa użytkowania wieczystego nieruchomości</t>
  </si>
  <si>
    <t>1 128 385,00</t>
  </si>
  <si>
    <t>0920</t>
  </si>
  <si>
    <t>Pozostałe odsetki</t>
  </si>
  <si>
    <t>1 350,00</t>
  </si>
  <si>
    <t>0970</t>
  </si>
  <si>
    <t>Wpływy z różnych dochodów</t>
  </si>
  <si>
    <t>663 200,00</t>
  </si>
  <si>
    <t>750</t>
  </si>
  <si>
    <t>Administracja publiczna</t>
  </si>
  <si>
    <t>55 388,00</t>
  </si>
  <si>
    <t>75011</t>
  </si>
  <si>
    <t>Urzędy wojewódzkie</t>
  </si>
  <si>
    <t>44 600,00</t>
  </si>
  <si>
    <t>75023</t>
  </si>
  <si>
    <t>Urzędy gmin (miast i miast na prawach powiatu)</t>
  </si>
  <si>
    <t>1 900,00</t>
  </si>
  <si>
    <t>0830</t>
  </si>
  <si>
    <t>Wpływy z usług</t>
  </si>
  <si>
    <t>75056</t>
  </si>
  <si>
    <t>Spis powszechny i inne</t>
  </si>
  <si>
    <t>8 888,00</t>
  </si>
  <si>
    <t>751</t>
  </si>
  <si>
    <t>Urzędy naczelnych organów władzy państwowej, kontroli i ochrony prawa oraz sądownictwa</t>
  </si>
  <si>
    <t>28 918,00</t>
  </si>
  <si>
    <t>75101</t>
  </si>
  <si>
    <t>Urzędy naczelnych organów władzy państwowej, kontroli i ochrony prawa</t>
  </si>
  <si>
    <t>871,00</t>
  </si>
  <si>
    <t>75107</t>
  </si>
  <si>
    <t>Wybory Prezydenta Rzeczypospolitej Polskiej</t>
  </si>
  <si>
    <t>9 817,00</t>
  </si>
  <si>
    <t>75109</t>
  </si>
  <si>
    <t>Wybory do rad gmin, rad powiatów i sejmików województw, wybory wójtów, burmistrzów i prezydentów miast oraz referenda gminne, powiatowe i wojewódzkie</t>
  </si>
  <si>
    <t>18 230,00</t>
  </si>
  <si>
    <t>754</t>
  </si>
  <si>
    <t>Bezpieczeństwo publiczne i ochrona przeciwpożarowa</t>
  </si>
  <si>
    <t>21 078,00</t>
  </si>
  <si>
    <t>75412</t>
  </si>
  <si>
    <t>Ochotnicze straże pożarne</t>
  </si>
  <si>
    <t>410,00</t>
  </si>
  <si>
    <t>0870</t>
  </si>
  <si>
    <t>Wpływy ze sprzedaży składników majątkowych</t>
  </si>
  <si>
    <t>75478</t>
  </si>
  <si>
    <t>Usuwanie skutków klęsk żywiołowych</t>
  </si>
  <si>
    <t>20 668,00</t>
  </si>
  <si>
    <t>3 500,00</t>
  </si>
  <si>
    <t>2030</t>
  </si>
  <si>
    <t>Dotacje celowe otrzymane z budżetu państwa na realizację własnych zadań bieżących gmin (związków gmin)</t>
  </si>
  <si>
    <t>17 168,00</t>
  </si>
  <si>
    <t>756</t>
  </si>
  <si>
    <t>Dochody od osób prawnych, od osób fizycznych i od innych jednostek nieposiadających osobowości prawnej oraz wydatki związane z ich poborem</t>
  </si>
  <si>
    <t>7 084 597,00</t>
  </si>
  <si>
    <t>75601</t>
  </si>
  <si>
    <t>Wpływy z podatku dochodowego od osób fizycznych</t>
  </si>
  <si>
    <t>4 100,00</t>
  </si>
  <si>
    <t>0350</t>
  </si>
  <si>
    <t>Podatek od działalności gospodarczej osób fizycznych, opłacany w formie karty podatkowej</t>
  </si>
  <si>
    <t>3 700,00</t>
  </si>
  <si>
    <t>0910</t>
  </si>
  <si>
    <t>Odsetki od nieterminowych wpłat z tytułu podatków i opłat</t>
  </si>
  <si>
    <t>400,00</t>
  </si>
  <si>
    <t>75615</t>
  </si>
  <si>
    <t>Wpływy z podatku rolnego, podatku leśnego, podatku od czynności cywilnoprawnych, podatków i opłat lokalnych od osób prawnych i innych jednostek organizacyjnych</t>
  </si>
  <si>
    <t>1 306 740,00</t>
  </si>
  <si>
    <t>0310</t>
  </si>
  <si>
    <t>Podatek od nieruchomości</t>
  </si>
  <si>
    <t>1 016 000,00</t>
  </si>
  <si>
    <t>0320</t>
  </si>
  <si>
    <t>Podatek rolny</t>
  </si>
  <si>
    <t>171 000,00</t>
  </si>
  <si>
    <t>0330</t>
  </si>
  <si>
    <t>Podatek leśny</t>
  </si>
  <si>
    <t>2 140,00</t>
  </si>
  <si>
    <t>0340</t>
  </si>
  <si>
    <t>Podatek od środków transportowych</t>
  </si>
  <si>
    <t>58 800,00</t>
  </si>
  <si>
    <t>0500</t>
  </si>
  <si>
    <t>Podatek od czynności cywilnoprawnych</t>
  </si>
  <si>
    <t>57 000,00</t>
  </si>
  <si>
    <t>1 800,00</t>
  </si>
  <si>
    <t>75616</t>
  </si>
  <si>
    <t>Wpływy z podatku rolnego, podatku leśnego, podatku od spadków i darowizn, podatku od czynności cywilno-prawnych oraz podatków i opłat lokalnych od osób fizycznych</t>
  </si>
  <si>
    <t>1 566 469,00</t>
  </si>
  <si>
    <t>600 000,00</t>
  </si>
  <si>
    <t>479 600,00</t>
  </si>
  <si>
    <t>169,00</t>
  </si>
  <si>
    <t>111 200,00</t>
  </si>
  <si>
    <t>0360</t>
  </si>
  <si>
    <t>Podatek od spadków i darowizn</t>
  </si>
  <si>
    <t>33 000,00</t>
  </si>
  <si>
    <t>0430</t>
  </si>
  <si>
    <t>Wpływy z opłaty targowej</t>
  </si>
  <si>
    <t>2 000,00</t>
  </si>
  <si>
    <t>332 000,00</t>
  </si>
  <si>
    <t>0690</t>
  </si>
  <si>
    <t>Wpływy z różnych opłat</t>
  </si>
  <si>
    <t>5 000,00</t>
  </si>
  <si>
    <t>75618</t>
  </si>
  <si>
    <t>Wpływy z innych opłat stanowiących dochody jednostek samorządu terytorialnego na podstawie ustaw</t>
  </si>
  <si>
    <t>310 580,00</t>
  </si>
  <si>
    <t>0410</t>
  </si>
  <si>
    <t>Wpływy z opłaty skarbowej</t>
  </si>
  <si>
    <t>25 000,00</t>
  </si>
  <si>
    <t>0480</t>
  </si>
  <si>
    <t>Wpływy z opłat za zezwolenia na sprzedaż alkoholu</t>
  </si>
  <si>
    <t>85 000,00</t>
  </si>
  <si>
    <t>0490</t>
  </si>
  <si>
    <t>Wpływy z innych lokalnych opłat pobieranych przez jednostki samorządu terytorialnego na podstawie odrębnych ustaw</t>
  </si>
  <si>
    <t>200 000,00</t>
  </si>
  <si>
    <t>580,00</t>
  </si>
  <si>
    <t>75621</t>
  </si>
  <si>
    <t>Udziały gmin w podatkach stanowiących dochód budżetu państwa</t>
  </si>
  <si>
    <t>3 896 708,00</t>
  </si>
  <si>
    <t>0010</t>
  </si>
  <si>
    <t>Podatek dochodowy od osób fizycznych</t>
  </si>
  <si>
    <t>3 826 708,00</t>
  </si>
  <si>
    <t>0020</t>
  </si>
  <si>
    <t>Podatek dochodowy od osób prawnych</t>
  </si>
  <si>
    <t>70 000,00</t>
  </si>
  <si>
    <t>758</t>
  </si>
  <si>
    <t>Różne rozliczenia</t>
  </si>
  <si>
    <t>5 828 959,00</t>
  </si>
  <si>
    <t>75801</t>
  </si>
  <si>
    <t>Część oświatowa subwencji ogólnej dla jednostek samorządu terytorialnego</t>
  </si>
  <si>
    <t>4 728 443,00</t>
  </si>
  <si>
    <t>2920</t>
  </si>
  <si>
    <t>Subwencje ogólne z budżetu państwa</t>
  </si>
  <si>
    <t>75807</t>
  </si>
  <si>
    <t>Część wyrównawcza subwencji ogólnej dla gmin</t>
  </si>
  <si>
    <t>424 191,00</t>
  </si>
  <si>
    <t>75814</t>
  </si>
  <si>
    <t>Różne rozliczenia finansowe</t>
  </si>
  <si>
    <t>676 325,00</t>
  </si>
  <si>
    <t>41 300,00</t>
  </si>
  <si>
    <t>319 458,00</t>
  </si>
  <si>
    <t>6680</t>
  </si>
  <si>
    <t>Wpłata środków finansowych z niewykorzystanych w terminie wydatków, które nie wygasają z upływem roku budżetowego</t>
  </si>
  <si>
    <t>315 567,00</t>
  </si>
  <si>
    <t>801</t>
  </si>
  <si>
    <t>Oświata i wychowanie</t>
  </si>
  <si>
    <t>301 640,00</t>
  </si>
  <si>
    <t>80101</t>
  </si>
  <si>
    <t>Szkoły podstawowe</t>
  </si>
  <si>
    <t>9 431,00</t>
  </si>
  <si>
    <t>8 383,00</t>
  </si>
  <si>
    <t>1 048,00</t>
  </si>
  <si>
    <t>80104</t>
  </si>
  <si>
    <t xml:space="preserve">Przedszkola </t>
  </si>
  <si>
    <t>291 259,00</t>
  </si>
  <si>
    <t>166 566,00</t>
  </si>
  <si>
    <t>409,00</t>
  </si>
  <si>
    <t>284,00</t>
  </si>
  <si>
    <t>2310</t>
  </si>
  <si>
    <t>Dotacje celowe otrzymane z gminy na zadania bieżące realizowane na podstawie porozumień (umów) między jednostkami samorządu terytorialnego</t>
  </si>
  <si>
    <t>124 000,00</t>
  </si>
  <si>
    <t>80195</t>
  </si>
  <si>
    <t>950,00</t>
  </si>
  <si>
    <t>300,00</t>
  </si>
  <si>
    <t>533,00</t>
  </si>
  <si>
    <t>117,00</t>
  </si>
  <si>
    <t>851</t>
  </si>
  <si>
    <t>Ochrona zdrowia</t>
  </si>
  <si>
    <t>8 167,00</t>
  </si>
  <si>
    <t>85154</t>
  </si>
  <si>
    <t>Przeciwdziałanie alkoholizmowi</t>
  </si>
  <si>
    <t>852</t>
  </si>
  <si>
    <t>Pomoc społeczna</t>
  </si>
  <si>
    <t>1 425 102,00</t>
  </si>
  <si>
    <t>85212</t>
  </si>
  <si>
    <t>Świadczenia rodzinne, świadczenia z funduszu alimentacyjneego oraz składki na ubezpieczenia emerytalne i rentowe z ubezpieczenia społecznego</t>
  </si>
  <si>
    <t>1 267 406,00</t>
  </si>
  <si>
    <t>0980</t>
  </si>
  <si>
    <t>Wpływy z tytułu zwrotów wypłaconych świadczeń z funduszu alimentacyjnego</t>
  </si>
  <si>
    <t>1 262 406,00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</si>
  <si>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</si>
  <si>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</si>
  <si>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4 277,00</t>
  </si>
  <si>
    <t>1 856,00</t>
  </si>
  <si>
    <t>2 421,00</t>
  </si>
  <si>
    <t>85214</t>
  </si>
  <si>
    <t>Zasiłki i pomoc w naturze oraz składki na ubezpieczenia emerytalne i rentowe</t>
  </si>
  <si>
    <t>64 240,00</t>
  </si>
  <si>
    <t>85216</t>
  </si>
  <si>
    <t>Zasiłki stałe</t>
  </si>
  <si>
    <t>25 367,00</t>
  </si>
  <si>
    <t>85219</t>
  </si>
  <si>
    <t>Ośrodki pomocy społecznej</t>
  </si>
  <si>
    <t>40 171,00</t>
  </si>
  <si>
    <t>2 700,00</t>
  </si>
  <si>
    <t>40,00</t>
  </si>
  <si>
    <t>37 431,00</t>
  </si>
  <si>
    <t>85295</t>
  </si>
  <si>
    <t>23 641,00</t>
  </si>
  <si>
    <t>853</t>
  </si>
  <si>
    <t>Pozostałe zadania w zakresie polityki społecznej</t>
  </si>
  <si>
    <t>33 683,00</t>
  </si>
  <si>
    <t>85395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</si>
  <si>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</si>
  <si>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</si>
  <si>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31 989,00</t>
  </si>
  <si>
    <t>2009</t>
  </si>
  <si>
    <t>1 694,00</t>
  </si>
  <si>
    <t>0,00</t>
  </si>
  <si>
    <t>854</t>
  </si>
  <si>
    <t>Edukacyjna opieka wychowawcza</t>
  </si>
  <si>
    <t>50 963,00</t>
  </si>
  <si>
    <t>85415</t>
  </si>
  <si>
    <t>Pomoc materialna dla uczniów</t>
  </si>
  <si>
    <t>900</t>
  </si>
  <si>
    <t>Gospodarka komunalna i ochrona środowiska</t>
  </si>
  <si>
    <t>434 423,00</t>
  </si>
  <si>
    <t>90004</t>
  </si>
  <si>
    <t>Utrzymanie zieleni w miastach i gminach</t>
  </si>
  <si>
    <t>90017</t>
  </si>
  <si>
    <t>Zakłady gospodarki komunalnej</t>
  </si>
  <si>
    <t>287 100,00</t>
  </si>
  <si>
    <t>90019</t>
  </si>
  <si>
    <t>Wpływy i wydatki związane z gromadzeniem środków z opłat i kar za korzystanie ze środowiska</t>
  </si>
  <si>
    <t>109 023,00</t>
  </si>
  <si>
    <t>0570</t>
  </si>
  <si>
    <t>Grzywny, mandaty i inne kary pieniężne od osób fizycznych</t>
  </si>
  <si>
    <t>500,00</t>
  </si>
  <si>
    <t>98 523,00</t>
  </si>
  <si>
    <t>90020</t>
  </si>
  <si>
    <t>Wpływy i wydatki związane z gromadzeniem środków z opłat produktowych</t>
  </si>
  <si>
    <t>0400</t>
  </si>
  <si>
    <t>Wpływy z opłaty produktowej</t>
  </si>
  <si>
    <t>90095</t>
  </si>
  <si>
    <t>36 300,00</t>
  </si>
  <si>
    <t>36 000,00</t>
  </si>
  <si>
    <t>Razem:</t>
  </si>
  <si>
    <t>18 281 474,00</t>
  </si>
  <si>
    <t>Plan</t>
  </si>
  <si>
    <t>% wykonania planu</t>
  </si>
  <si>
    <t>Wykonanie</t>
  </si>
  <si>
    <t>2360</t>
  </si>
  <si>
    <t>Dochody jednostek samorządu terytorialnego związane z realizacją zadań z zakresu administracji rządowej oraz innych zadań zleconych ustawami</t>
  </si>
  <si>
    <t>2460</t>
  </si>
  <si>
    <t>Środki otrzymane od pozostałych jednostek zalicznaych do sektora finansów publicznych na realizację zadań bieżących jednostek zaliczanych do sektora finansów publicznych</t>
  </si>
  <si>
    <t>53 488,00</t>
  </si>
  <si>
    <t>1 264 262,00</t>
  </si>
  <si>
    <t>550 951,00</t>
  </si>
  <si>
    <t>222 775,00</t>
  </si>
  <si>
    <t>6060</t>
  </si>
  <si>
    <t>Wydatki na zakupy inwestycyjne jednostek budżetowych</t>
  </si>
  <si>
    <t>01030</t>
  </si>
  <si>
    <t>Izby rolnicze</t>
  </si>
  <si>
    <t>14 080,00</t>
  </si>
  <si>
    <t>2850</t>
  </si>
  <si>
    <t>Wpłaty gmin na rzecz izb rolniczych w wysokości 2% uzyskanych wpływów z podatku rolnego</t>
  </si>
  <si>
    <t>4010</t>
  </si>
  <si>
    <t>Wynagrodzenia osobowe pracowników</t>
  </si>
  <si>
    <t>3 497,00</t>
  </si>
  <si>
    <t>4110</t>
  </si>
  <si>
    <t>Składki na ubezpieczenia społeczne</t>
  </si>
  <si>
    <t>528,00</t>
  </si>
  <si>
    <t>4120</t>
  </si>
  <si>
    <t>Składki na Fundusz Pracy</t>
  </si>
  <si>
    <t>86,00</t>
  </si>
  <si>
    <t>4300</t>
  </si>
  <si>
    <t>Zakup usług pozostałych</t>
  </si>
  <si>
    <t>1 746,00</t>
  </si>
  <si>
    <t>4430</t>
  </si>
  <si>
    <t>Różne opłaty i składki</t>
  </si>
  <si>
    <t>307 937,00</t>
  </si>
  <si>
    <t>4740</t>
  </si>
  <si>
    <t>Zakup materiałów papierniczych do sprzętu drukarskiego i urządzeń kserograficznych</t>
  </si>
  <si>
    <t>12,00</t>
  </si>
  <si>
    <t>4750</t>
  </si>
  <si>
    <t>Zakup akcesoriów komputerowych, w tym programów i licencji</t>
  </si>
  <si>
    <t>290,00</t>
  </si>
  <si>
    <t>2 784 718,00</t>
  </si>
  <si>
    <t>60004</t>
  </si>
  <si>
    <t>Lokalny transport zbiorowy</t>
  </si>
  <si>
    <t>49 159,00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</si>
  <si>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</si>
  <si>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</si>
  <si>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</si>
  <si>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3 000,00</t>
  </si>
  <si>
    <t>6300</t>
  </si>
  <si>
    <t>Dotacja celowa na pomoc finansową udzielaną między jednostkami samorządu terytorialnego na dofinansowanie własnych zadań inwestycyjnych i zakupów inwestycyjnych</t>
  </si>
  <si>
    <t>30 000,00</t>
  </si>
  <si>
    <t>60014</t>
  </si>
  <si>
    <t>Drogi publiczne powiatowe</t>
  </si>
  <si>
    <t>13 000,00</t>
  </si>
  <si>
    <t>2 689 559,00</t>
  </si>
  <si>
    <t>4210</t>
  </si>
  <si>
    <t>Zakup materiałów i wyposażenia</t>
  </si>
  <si>
    <t>38 100,00</t>
  </si>
  <si>
    <t>4270</t>
  </si>
  <si>
    <t>Zakup usług remontowych</t>
  </si>
  <si>
    <t>127 100,00</t>
  </si>
  <si>
    <t>337 216,00</t>
  </si>
  <si>
    <t>6050</t>
  </si>
  <si>
    <t>Wydatki inwestycyjne jednostek budżetowych</t>
  </si>
  <si>
    <t>661 300,00</t>
  </si>
  <si>
    <t>6058</t>
  </si>
  <si>
    <t>697 423,00</t>
  </si>
  <si>
    <t>6059</t>
  </si>
  <si>
    <t>751 195,00</t>
  </si>
  <si>
    <t>77 225,00</t>
  </si>
  <si>
    <t>630</t>
  </si>
  <si>
    <t>Turystyka</t>
  </si>
  <si>
    <t>14 000,00</t>
  </si>
  <si>
    <t>63095</t>
  </si>
  <si>
    <t>1 000,00</t>
  </si>
  <si>
    <t>514 128,00</t>
  </si>
  <si>
    <t>70004</t>
  </si>
  <si>
    <t>Różne jednostki obsługi gospodarki mieszkaniowej</t>
  </si>
  <si>
    <t>22 964,00</t>
  </si>
  <si>
    <t>13 850,00</t>
  </si>
  <si>
    <t>2 950,00</t>
  </si>
  <si>
    <t>6 164,00</t>
  </si>
  <si>
    <t>491 164,00</t>
  </si>
  <si>
    <t>4600</t>
  </si>
  <si>
    <t>Kary i odszkodowania wypłacane na rzecz osób prawnych i innych jednostek organizacyjnych</t>
  </si>
  <si>
    <t>46 594,00</t>
  </si>
  <si>
    <t>444 570,00</t>
  </si>
  <si>
    <t>710</t>
  </si>
  <si>
    <t>Działalność usługowa</t>
  </si>
  <si>
    <t>133 640,00</t>
  </si>
  <si>
    <t>71004</t>
  </si>
  <si>
    <t>Plany zagospodarowania przestrzennego</t>
  </si>
  <si>
    <t>71014</t>
  </si>
  <si>
    <t>Opracowania geodezyjne i kartograficzne</t>
  </si>
  <si>
    <t>36 500,00</t>
  </si>
  <si>
    <t>71095</t>
  </si>
  <si>
    <t>96 140,00</t>
  </si>
  <si>
    <t>61 300,00</t>
  </si>
  <si>
    <t>4610</t>
  </si>
  <si>
    <t>Koszty postępowania sądowego i prokuratorskiego</t>
  </si>
  <si>
    <t>3 600,00</t>
  </si>
  <si>
    <t>31 240,00</t>
  </si>
  <si>
    <t>1 773 162,00</t>
  </si>
  <si>
    <t>45 055,00</t>
  </si>
  <si>
    <t>25 560,00</t>
  </si>
  <si>
    <t>3 859,00</t>
  </si>
  <si>
    <t>626,00</t>
  </si>
  <si>
    <t>550,00</t>
  </si>
  <si>
    <t>13 515,00</t>
  </si>
  <si>
    <t>4410</t>
  </si>
  <si>
    <t>Podróże służbowe krajowe</t>
  </si>
  <si>
    <t>945,00</t>
  </si>
  <si>
    <t>75022</t>
  </si>
  <si>
    <t>Rady gmin (miast i miast na prawach powiatu)</t>
  </si>
  <si>
    <t>92 150,00</t>
  </si>
  <si>
    <t>3030</t>
  </si>
  <si>
    <t xml:space="preserve">Różne wydatki na rzecz osób fizycznych </t>
  </si>
  <si>
    <t>85 100,00</t>
  </si>
  <si>
    <t>3 250,00</t>
  </si>
  <si>
    <t>2 300,00</t>
  </si>
  <si>
    <t>1 500,00</t>
  </si>
  <si>
    <t>1 522 409,00</t>
  </si>
  <si>
    <t>2710</t>
  </si>
  <si>
    <t>Dotacja celowa na pomoc finansową udzielaną między jednostkami samorządu terytorialnego na dofinansowanie własnych zadań bieżących</t>
  </si>
  <si>
    <t>3 100,00</t>
  </si>
  <si>
    <t>3020</t>
  </si>
  <si>
    <t>Wydatki osobowe niezaliczone do wynagrodzeń</t>
  </si>
  <si>
    <t>2 245,00</t>
  </si>
  <si>
    <t>893 100,00</t>
  </si>
  <si>
    <t>4040</t>
  </si>
  <si>
    <t>Dodatkowe wynagrodzenie roczne</t>
  </si>
  <si>
    <t>68 850,00</t>
  </si>
  <si>
    <t>146 000,00</t>
  </si>
  <si>
    <t>22 980,00</t>
  </si>
  <si>
    <t>4170</t>
  </si>
  <si>
    <t>Wynagrodzenia bezosobowe</t>
  </si>
  <si>
    <t>2 640,00</t>
  </si>
  <si>
    <t>25 110,00</t>
  </si>
  <si>
    <t>4260</t>
  </si>
  <si>
    <t>Zakup energii</t>
  </si>
  <si>
    <t>36 350,00</t>
  </si>
  <si>
    <t>4280</t>
  </si>
  <si>
    <t>Zakup usług zdrowotnych</t>
  </si>
  <si>
    <t>1 515,00</t>
  </si>
  <si>
    <t>181 140,00</t>
  </si>
  <si>
    <t>4350</t>
  </si>
  <si>
    <t>Zakup usług dostępu do sieci Internet</t>
  </si>
  <si>
    <t>7 800,00</t>
  </si>
  <si>
    <t>4360</t>
  </si>
  <si>
    <t>Opłaty z tytułu zakupu usług telekomunikacyjnych świadczonych w ruchomej publicznej sieci telefonicznej</t>
  </si>
  <si>
    <t>6 330,00</t>
  </si>
  <si>
    <t>4370</t>
  </si>
  <si>
    <t>Opłata z tytułu zakupu usług telekomunikacyjnych świadczonych w stacjonarnej publicznej sieci telefonicznej.</t>
  </si>
  <si>
    <t>8 380,00</t>
  </si>
  <si>
    <t>9 960,00</t>
  </si>
  <si>
    <t>18 803,00</t>
  </si>
  <si>
    <t>4440</t>
  </si>
  <si>
    <t>Odpisy na zakładowy fundusz świadczeń socjalnych</t>
  </si>
  <si>
    <t>20 487,00</t>
  </si>
  <si>
    <t>200,00</t>
  </si>
  <si>
    <t>4700</t>
  </si>
  <si>
    <t xml:space="preserve">Szkolenia pracowników niebędących członkami korpusu służby cywilnej </t>
  </si>
  <si>
    <t>8 180,00</t>
  </si>
  <si>
    <t>5 030,00</t>
  </si>
  <si>
    <t>19 559,00</t>
  </si>
  <si>
    <t>24 650,00</t>
  </si>
  <si>
    <t>6 000,00</t>
  </si>
  <si>
    <t>3040</t>
  </si>
  <si>
    <t>Nagrody o charakterze szczególnym niezaliczone do wynagrodzeń</t>
  </si>
  <si>
    <t>875,00</t>
  </si>
  <si>
    <t>1 039,00</t>
  </si>
  <si>
    <t>23,00</t>
  </si>
  <si>
    <t>100,00</t>
  </si>
  <si>
    <t>19,00</t>
  </si>
  <si>
    <t>267,00</t>
  </si>
  <si>
    <t>26,00</t>
  </si>
  <si>
    <t>170,00</t>
  </si>
  <si>
    <t>75075</t>
  </si>
  <si>
    <t>Promocja jednostek samorządu terytorialnego</t>
  </si>
  <si>
    <t>72 000,00</t>
  </si>
  <si>
    <t>5 600,00</t>
  </si>
  <si>
    <t>8 700,00</t>
  </si>
  <si>
    <t>57 700,00</t>
  </si>
  <si>
    <t>75095</t>
  </si>
  <si>
    <t>32 660,00</t>
  </si>
  <si>
    <t>22 760,00</t>
  </si>
  <si>
    <t>30 468,00</t>
  </si>
  <si>
    <t>821,00</t>
  </si>
  <si>
    <t>50,00</t>
  </si>
  <si>
    <t>4 320,00</t>
  </si>
  <si>
    <t>322,00</t>
  </si>
  <si>
    <t>52,00</t>
  </si>
  <si>
    <t>2 131,00</t>
  </si>
  <si>
    <t>172,00</t>
  </si>
  <si>
    <t>2 308,00</t>
  </si>
  <si>
    <t>85,00</t>
  </si>
  <si>
    <t>186,00</t>
  </si>
  <si>
    <t>45,00</t>
  </si>
  <si>
    <t>196,00</t>
  </si>
  <si>
    <t>19 780,00</t>
  </si>
  <si>
    <t>9 420,00</t>
  </si>
  <si>
    <t>682,00</t>
  </si>
  <si>
    <t>105,00</t>
  </si>
  <si>
    <t>4 516,00</t>
  </si>
  <si>
    <t>436,00</t>
  </si>
  <si>
    <t>3 769,00</t>
  </si>
  <si>
    <t>382,00</t>
  </si>
  <si>
    <t>120,00</t>
  </si>
  <si>
    <t>150,00</t>
  </si>
  <si>
    <t>250 700,00</t>
  </si>
  <si>
    <t>75403</t>
  </si>
  <si>
    <t>Jednostki terenowe Policji</t>
  </si>
  <si>
    <t>2 323,00</t>
  </si>
  <si>
    <t>1 323,00</t>
  </si>
  <si>
    <t>207 077,00</t>
  </si>
  <si>
    <t>17 162,00</t>
  </si>
  <si>
    <t>19 540,00</t>
  </si>
  <si>
    <t>49 292,00</t>
  </si>
  <si>
    <t>25 870,00</t>
  </si>
  <si>
    <t>30 613,00</t>
  </si>
  <si>
    <t>800,00</t>
  </si>
  <si>
    <t>16 800,00</t>
  </si>
  <si>
    <t>47 000,00</t>
  </si>
  <si>
    <t>75421</t>
  </si>
  <si>
    <t>Zarządzanie kryzysowe</t>
  </si>
  <si>
    <t>20 500,00</t>
  </si>
  <si>
    <t>4810</t>
  </si>
  <si>
    <t>Rezerwy</t>
  </si>
  <si>
    <t>20 000,00</t>
  </si>
  <si>
    <t>20 800,00</t>
  </si>
  <si>
    <t>16 644,00</t>
  </si>
  <si>
    <t>656,00</t>
  </si>
  <si>
    <t>34 750,00</t>
  </si>
  <si>
    <t>75647</t>
  </si>
  <si>
    <t>Pobór podatków, opłat i niepodatkowych należności budżetowych</t>
  </si>
  <si>
    <t>4100</t>
  </si>
  <si>
    <t>Wynagrodzenia agencyjno-prowizyjne</t>
  </si>
  <si>
    <t>15 000,00</t>
  </si>
  <si>
    <t>900,00</t>
  </si>
  <si>
    <t>17 000,00</t>
  </si>
  <si>
    <t>1 700,00</t>
  </si>
  <si>
    <t>757</t>
  </si>
  <si>
    <t>Obsługa długu publicznego</t>
  </si>
  <si>
    <t>353 971,00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</si>
  <si>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</si>
  <si>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</si>
  <si>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</si>
  <si>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</si>
  <si>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</si>
  <si>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</si>
  <si>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333 971,00</t>
  </si>
  <si>
    <t>28 000,00</t>
  </si>
  <si>
    <t>75818</t>
  </si>
  <si>
    <t>Rezerwy ogólne i celowe</t>
  </si>
  <si>
    <t>7 280 800,00</t>
  </si>
  <si>
    <t>2 878 253,00</t>
  </si>
  <si>
    <t>2590</t>
  </si>
  <si>
    <t>Dotacja podmiotowa z budżetu dla publicznej jednostki systemu oświaty prowadzonej przez osobę prawną inną niż jednostka samorządu terytorialnego lub przez osobę fizyczną</t>
  </si>
  <si>
    <t>480 978,00</t>
  </si>
  <si>
    <t>129 932,00</t>
  </si>
  <si>
    <t>1 414 440,00</t>
  </si>
  <si>
    <t>106 240,00</t>
  </si>
  <si>
    <t>241 212,00</t>
  </si>
  <si>
    <t>38 682,00</t>
  </si>
  <si>
    <t>68 267,00</t>
  </si>
  <si>
    <t>4240</t>
  </si>
  <si>
    <t>Zakup pomocy naukowych, dydaktycznych i książek</t>
  </si>
  <si>
    <t>11 936,00</t>
  </si>
  <si>
    <t>99 325,00</t>
  </si>
  <si>
    <t>32 569,00</t>
  </si>
  <si>
    <t>1 937,00</t>
  </si>
  <si>
    <t>96 330,00</t>
  </si>
  <si>
    <t>1 130,00</t>
  </si>
  <si>
    <t>1 624,00</t>
  </si>
  <si>
    <t>2 969,00</t>
  </si>
  <si>
    <t>3 953,00</t>
  </si>
  <si>
    <t>3 227,00</t>
  </si>
  <si>
    <t>92 973,00</t>
  </si>
  <si>
    <t>514,00</t>
  </si>
  <si>
    <t>1 888,00</t>
  </si>
  <si>
    <t>13 607,00</t>
  </si>
  <si>
    <t>33 620,00</t>
  </si>
  <si>
    <t>1 533 834,00</t>
  </si>
  <si>
    <t>70 800,00</t>
  </si>
  <si>
    <t>2540</t>
  </si>
  <si>
    <t>Dotacja podmiotowa z budżetu dla niepublicznej jednostki systemu oświaty</t>
  </si>
  <si>
    <t>416 518,00</t>
  </si>
  <si>
    <t>58 564,00</t>
  </si>
  <si>
    <t>52 350,00</t>
  </si>
  <si>
    <t>605 690,00</t>
  </si>
  <si>
    <t>35 630,00</t>
  </si>
  <si>
    <t>103 670,00</t>
  </si>
  <si>
    <t>17 310,00</t>
  </si>
  <si>
    <t>1 575,00</t>
  </si>
  <si>
    <t>43 174,00</t>
  </si>
  <si>
    <t>39 897,00</t>
  </si>
  <si>
    <t>523,00</t>
  </si>
  <si>
    <t>999,00</t>
  </si>
  <si>
    <t>33 274,00</t>
  </si>
  <si>
    <t>548,00</t>
  </si>
  <si>
    <t>570,00</t>
  </si>
  <si>
    <t>1 113,00</t>
  </si>
  <si>
    <t>843,00</t>
  </si>
  <si>
    <t>1 373,00</t>
  </si>
  <si>
    <t>40 529,00</t>
  </si>
  <si>
    <t>202,00</t>
  </si>
  <si>
    <t>1 061,00</t>
  </si>
  <si>
    <t>5 621,00</t>
  </si>
  <si>
    <t>80105</t>
  </si>
  <si>
    <t>Przedszkola specjalne</t>
  </si>
  <si>
    <t>17 560,00</t>
  </si>
  <si>
    <t>80110</t>
  </si>
  <si>
    <t>Gimnazja</t>
  </si>
  <si>
    <t>1 689 091,00</t>
  </si>
  <si>
    <t>91 960,00</t>
  </si>
  <si>
    <t>1 042 257,00</t>
  </si>
  <si>
    <t>67 480,00</t>
  </si>
  <si>
    <t>178 527,00</t>
  </si>
  <si>
    <t>28 707,00</t>
  </si>
  <si>
    <t>46 229,00</t>
  </si>
  <si>
    <t>5 606,00</t>
  </si>
  <si>
    <t>62 487,00</t>
  </si>
  <si>
    <t>24 699,00</t>
  </si>
  <si>
    <t>1 183,00</t>
  </si>
  <si>
    <t>53 682,00</t>
  </si>
  <si>
    <t>699,00</t>
  </si>
  <si>
    <t>882,00</t>
  </si>
  <si>
    <t>1 504,00</t>
  </si>
  <si>
    <t>5 449,00</t>
  </si>
  <si>
    <t>1 947,00</t>
  </si>
  <si>
    <t>65 490,00</t>
  </si>
  <si>
    <t>212,00</t>
  </si>
  <si>
    <t>1 196,00</t>
  </si>
  <si>
    <t>8 895,00</t>
  </si>
  <si>
    <t>80113</t>
  </si>
  <si>
    <t>Dowożenie uczniów do szkół</t>
  </si>
  <si>
    <t>341 950,00</t>
  </si>
  <si>
    <t>1 650,00</t>
  </si>
  <si>
    <t>340 300,00</t>
  </si>
  <si>
    <t>80146</t>
  </si>
  <si>
    <t>Dokształcanie i doskonalenie nauczycieli</t>
  </si>
  <si>
    <t>28 667,00</t>
  </si>
  <si>
    <t>4 160,00</t>
  </si>
  <si>
    <t>4 267,00</t>
  </si>
  <si>
    <t>2 925,00</t>
  </si>
  <si>
    <t>17 315,00</t>
  </si>
  <si>
    <t>80148</t>
  </si>
  <si>
    <t>Stołówki szkolne i przedszkolne</t>
  </si>
  <si>
    <t>234 790,00</t>
  </si>
  <si>
    <t>1 615,00</t>
  </si>
  <si>
    <t>155 790,00</t>
  </si>
  <si>
    <t>8 092,00</t>
  </si>
  <si>
    <t>24 950,00</t>
  </si>
  <si>
    <t>3 940,00</t>
  </si>
  <si>
    <t>8 186,00</t>
  </si>
  <si>
    <t>13 919,00</t>
  </si>
  <si>
    <t>4 040,00</t>
  </si>
  <si>
    <t>2 920,00</t>
  </si>
  <si>
    <t>2 736,00</t>
  </si>
  <si>
    <t>7 359,00</t>
  </si>
  <si>
    <t>230,00</t>
  </si>
  <si>
    <t>490,00</t>
  </si>
  <si>
    <t>556 655,00</t>
  </si>
  <si>
    <t>2820</t>
  </si>
  <si>
    <t>Dotacja celowa z budżetu na finansowanie lub dofinansowanie zadań zleconych do realizacji stowarzyszeniom</t>
  </si>
  <si>
    <t>9 861,00</t>
  </si>
  <si>
    <t>2830</t>
  </si>
  <si>
    <t>Dotacja celowa z budżetu na finansowanie lub dofinansowanie zadań zleconych do realizacji pozostałym jednostkom nie zaliczanym do sektora finansów publicznych</t>
  </si>
  <si>
    <t>139,00</t>
  </si>
  <si>
    <t>60 614,00</t>
  </si>
  <si>
    <t>7 344,00</t>
  </si>
  <si>
    <t>9 850,00</t>
  </si>
  <si>
    <t>1 570,00</t>
  </si>
  <si>
    <t>617,00</t>
  </si>
  <si>
    <t>9 000,00</t>
  </si>
  <si>
    <t>26 620,00</t>
  </si>
  <si>
    <t>750,00</t>
  </si>
  <si>
    <t>36 700,00</t>
  </si>
  <si>
    <t>1 240,00</t>
  </si>
  <si>
    <t>850,00</t>
  </si>
  <si>
    <t>1 550,00</t>
  </si>
  <si>
    <t>379 350,00</t>
  </si>
  <si>
    <t>93 167,00</t>
  </si>
  <si>
    <t>85153</t>
  </si>
  <si>
    <t>Zwalczanie narkomanii</t>
  </si>
  <si>
    <t>90 167,00</t>
  </si>
  <si>
    <t>20 303,00</t>
  </si>
  <si>
    <t>3 793,00</t>
  </si>
  <si>
    <t>8 280,00</t>
  </si>
  <si>
    <t>10 722,00</t>
  </si>
  <si>
    <t>42 947,00</t>
  </si>
  <si>
    <t>524,00</t>
  </si>
  <si>
    <t>160,00</t>
  </si>
  <si>
    <t>162,00</t>
  </si>
  <si>
    <t>2 032 155,00</t>
  </si>
  <si>
    <t>85202</t>
  </si>
  <si>
    <t>Domy pomocy społecznej</t>
  </si>
  <si>
    <t>130 982,00</t>
  </si>
  <si>
    <t>4330</t>
  </si>
  <si>
    <t>Zakup usług przez jednostki samorządu terytorialnego od innych jednostek samorządu terytorialnego</t>
  </si>
  <si>
    <t>3110</t>
  </si>
  <si>
    <t>Świadczenia społeczne</t>
  </si>
  <si>
    <t>1 210 202,00</t>
  </si>
  <si>
    <t>19 680,00</t>
  </si>
  <si>
    <t>17 352,00</t>
  </si>
  <si>
    <t>479,00</t>
  </si>
  <si>
    <t>2 321,00</t>
  </si>
  <si>
    <t>5 874,00</t>
  </si>
  <si>
    <t>5 574,00</t>
  </si>
  <si>
    <t>1 186,00</t>
  </si>
  <si>
    <t>15,00</t>
  </si>
  <si>
    <t>1 047,00</t>
  </si>
  <si>
    <t>173,00</t>
  </si>
  <si>
    <t>1 703,00</t>
  </si>
  <si>
    <t>4130</t>
  </si>
  <si>
    <t>Składki na ubezpieczenie zdrowotne</t>
  </si>
  <si>
    <t>151 068,00</t>
  </si>
  <si>
    <t>85215</t>
  </si>
  <si>
    <t>Dodatki mieszkaniowe</t>
  </si>
  <si>
    <t>24 558,00</t>
  </si>
  <si>
    <t>22 790,00</t>
  </si>
  <si>
    <t>707,00</t>
  </si>
  <si>
    <t>354 865,00</t>
  </si>
  <si>
    <t>74,00</t>
  </si>
  <si>
    <t>238 404,00</t>
  </si>
  <si>
    <t>19 037,00</t>
  </si>
  <si>
    <t>40 239,00</t>
  </si>
  <si>
    <t>6 560,00</t>
  </si>
  <si>
    <t>7 000,00</t>
  </si>
  <si>
    <t>6 256,00</t>
  </si>
  <si>
    <t>414,00</t>
  </si>
  <si>
    <t>9 300,00</t>
  </si>
  <si>
    <t>1 583,00</t>
  </si>
  <si>
    <t>425,00</t>
  </si>
  <si>
    <t>3 358,00</t>
  </si>
  <si>
    <t>465,00</t>
  </si>
  <si>
    <t>5 544,00</t>
  </si>
  <si>
    <t>2 070,00</t>
  </si>
  <si>
    <t>411,00</t>
  </si>
  <si>
    <t>4 225,00</t>
  </si>
  <si>
    <t>85228</t>
  </si>
  <si>
    <t>Usługi opiekuńcze i specjalistyczne usługi opiekuńcze</t>
  </si>
  <si>
    <t>9 099,00</t>
  </si>
  <si>
    <t>1 181,00</t>
  </si>
  <si>
    <t>143,00</t>
  </si>
  <si>
    <t>7 775,00</t>
  </si>
  <si>
    <t>64 533,00</t>
  </si>
  <si>
    <t>53 681,00</t>
  </si>
  <si>
    <t>1 371,00</t>
  </si>
  <si>
    <t>9 481,00</t>
  </si>
  <si>
    <t>48 685,00</t>
  </si>
  <si>
    <t>85311</t>
  </si>
  <si>
    <t>Rehabilitacja zawodowa i społeczna osób niepełnosprawnych</t>
  </si>
  <si>
    <t>5 050,00</t>
  </si>
  <si>
    <t>43 635,00</t>
  </si>
  <si>
    <t>3119</t>
  </si>
  <si>
    <t>3 952,00</t>
  </si>
  <si>
    <t>4017</t>
  </si>
  <si>
    <t>5 779,00</t>
  </si>
  <si>
    <t>4117</t>
  </si>
  <si>
    <t>1 128,00</t>
  </si>
  <si>
    <t>4127</t>
  </si>
  <si>
    <t>4177</t>
  </si>
  <si>
    <t>2 100,00</t>
  </si>
  <si>
    <t>4217</t>
  </si>
  <si>
    <t>4 013,00</t>
  </si>
  <si>
    <t>4219</t>
  </si>
  <si>
    <t>176,00</t>
  </si>
  <si>
    <t>4307</t>
  </si>
  <si>
    <t>18 796,00</t>
  </si>
  <si>
    <t>4309</t>
  </si>
  <si>
    <t>1 518,00</t>
  </si>
  <si>
    <t>139 030,00</t>
  </si>
  <si>
    <t>85401</t>
  </si>
  <si>
    <t>Świetlice szkolne</t>
  </si>
  <si>
    <t>79 775,00</t>
  </si>
  <si>
    <t>4 210,00</t>
  </si>
  <si>
    <t>54 581,00</t>
  </si>
  <si>
    <t>3 200,00</t>
  </si>
  <si>
    <t>8 661,00</t>
  </si>
  <si>
    <t>1 498,00</t>
  </si>
  <si>
    <t>3 415,00</t>
  </si>
  <si>
    <t>1 620,00</t>
  </si>
  <si>
    <t>2 590,00</t>
  </si>
  <si>
    <t>59 255,00</t>
  </si>
  <si>
    <t>3240</t>
  </si>
  <si>
    <t>Stypendia dla uczniów</t>
  </si>
  <si>
    <t>49 735,00</t>
  </si>
  <si>
    <t>3260</t>
  </si>
  <si>
    <t>Inne formy pomocy dla uczniów</t>
  </si>
  <si>
    <t>9 520,00</t>
  </si>
  <si>
    <t>6 409 187,00</t>
  </si>
  <si>
    <t>90003</t>
  </si>
  <si>
    <t>Oczyszczanie miast i wsi</t>
  </si>
  <si>
    <t>69 668,00</t>
  </si>
  <si>
    <t>22 481,00</t>
  </si>
  <si>
    <t>47 187,00</t>
  </si>
  <si>
    <t>161 358,00</t>
  </si>
  <si>
    <t>31 740,00</t>
  </si>
  <si>
    <t>129 618,00</t>
  </si>
  <si>
    <t>90013</t>
  </si>
  <si>
    <t>Schroniska dla zwierząt</t>
  </si>
  <si>
    <t>12 808,00</t>
  </si>
  <si>
    <t>9 200,00</t>
  </si>
  <si>
    <t>2 808,00</t>
  </si>
  <si>
    <t>90015</t>
  </si>
  <si>
    <t>Oświetlenie ulic, placów i dróg</t>
  </si>
  <si>
    <t>322 400,00</t>
  </si>
  <si>
    <t>215 100,00</t>
  </si>
  <si>
    <t>64 300,00</t>
  </si>
  <si>
    <t>23 000,00</t>
  </si>
  <si>
    <t>5 561 788,00</t>
  </si>
  <si>
    <t>2650</t>
  </si>
  <si>
    <t>Dotacja przedmiotowa z budżetu dla zakładu budżetowego</t>
  </si>
  <si>
    <t>856 331,00</t>
  </si>
  <si>
    <t>6210</t>
  </si>
  <si>
    <t>Dotacje celowe z budżetu na finansowanie lub dofinansowanie kosztów realizacji inwestycji i zakupów inwestycyjnych zakładów budżetowych</t>
  </si>
  <si>
    <t>194 900,00</t>
  </si>
  <si>
    <t>6218</t>
  </si>
  <si>
    <t>2 511 000,00</t>
  </si>
  <si>
    <t>6219</t>
  </si>
  <si>
    <t>1 999 557,00</t>
  </si>
  <si>
    <t>281 165,00</t>
  </si>
  <si>
    <t>13 636,00</t>
  </si>
  <si>
    <t>4218</t>
  </si>
  <si>
    <t>5 120,00</t>
  </si>
  <si>
    <t>3 800,00</t>
  </si>
  <si>
    <t>50 900,00</t>
  </si>
  <si>
    <t>85 719,00</t>
  </si>
  <si>
    <t>4278</t>
  </si>
  <si>
    <t>11 890,00</t>
  </si>
  <si>
    <t>4279</t>
  </si>
  <si>
    <t>14 700,00</t>
  </si>
  <si>
    <t>43 700,00</t>
  </si>
  <si>
    <t>20 700,00</t>
  </si>
  <si>
    <t>921</t>
  </si>
  <si>
    <t>Kultura i ochrona dziedzictwa narodowego</t>
  </si>
  <si>
    <t>1 117 246,00</t>
  </si>
  <si>
    <t>92114</t>
  </si>
  <si>
    <t>Pozostałe instytucje kultury</t>
  </si>
  <si>
    <t>882 138,00</t>
  </si>
  <si>
    <t>2480</t>
  </si>
  <si>
    <t>Dotacja podmiotowa z budżetu dla samorządowej instytucji kultury</t>
  </si>
  <si>
    <t>586 780,00</t>
  </si>
  <si>
    <t>6220</t>
  </si>
  <si>
    <t>295 358,00</t>
  </si>
  <si>
    <t>92116</t>
  </si>
  <si>
    <t>Biblioteki</t>
  </si>
  <si>
    <t>140 860,00</t>
  </si>
  <si>
    <t>92195</t>
  </si>
  <si>
    <t>94 248,00</t>
  </si>
  <si>
    <t>30 444,00</t>
  </si>
  <si>
    <t>61 804,00</t>
  </si>
  <si>
    <t>926</t>
  </si>
  <si>
    <t>Kultura fizyczna i sport</t>
  </si>
  <si>
    <t>141 700,00</t>
  </si>
  <si>
    <t>92695</t>
  </si>
  <si>
    <t>50 000,00</t>
  </si>
  <si>
    <t>3250</t>
  </si>
  <si>
    <t>Stypendia różne</t>
  </si>
  <si>
    <t>4 560,00</t>
  </si>
  <si>
    <t>4 840,00</t>
  </si>
  <si>
    <t>36 480,00</t>
  </si>
  <si>
    <t>44 270,00</t>
  </si>
  <si>
    <t>23 730 458,00</t>
  </si>
  <si>
    <t>13 115,00</t>
  </si>
  <si>
    <t>940,00</t>
  </si>
  <si>
    <t>102,00</t>
  </si>
  <si>
    <t>2 553,00</t>
  </si>
  <si>
    <t>607,00</t>
  </si>
  <si>
    <t>3 588,00</t>
  </si>
  <si>
    <t>4 574,00</t>
  </si>
  <si>
    <t>Wykonanie budżetu Gminy Kleszczewo za 2010r.</t>
  </si>
  <si>
    <t>Dochody</t>
  </si>
  <si>
    <t>Para graf</t>
  </si>
  <si>
    <t>Roz dział</t>
  </si>
  <si>
    <t>Wydatki</t>
  </si>
  <si>
    <t>Zakup materiałów i wyposażenia (w tym fundusz Sołecki 2.198,00)</t>
  </si>
  <si>
    <t>Zakup usług pozostałych (w tym fundusz Sołecki 630,79)</t>
  </si>
  <si>
    <t>Zakup usług remontowych (w tym fundusz Sołecki 8.958,00)</t>
  </si>
  <si>
    <t>Zakup materiałów i wyposażenia (w tym Fundusz Sołecki 22.572,42)</t>
  </si>
  <si>
    <t>Zakup usług pozostałych (w tym Fundusz Sołecki 4.508,61)</t>
  </si>
  <si>
    <t>Wydatki inwestycyjne jednostek budżetowych (w tym Fundusz Sołecki 28.416,00)</t>
  </si>
  <si>
    <t>Zakup usług pozostałych (w tym Fundusz Sołecki 24.879,53)</t>
  </si>
  <si>
    <t>Dotacje celowe z budżetu na finansowanie lub dofinansowanie kosztów realizacji inwestycji i zakupów inwestycyjnych innych jednostek sektora finansów publicznych (w tym Fundusz Sołecki 2.058,00)</t>
  </si>
  <si>
    <t>Wynagrodzenia bezosobowe (w tym Fundusz Sołecki 1.000,00)</t>
  </si>
  <si>
    <t>Zakup materiałów i wyposażenia (w tym Fundusz Sołecki 8.370,53)</t>
  </si>
  <si>
    <t>Zakup materiałów i wyposażenia (w tym Fundusz Sołecki 2.198,00)</t>
  </si>
  <si>
    <t>Zakup usług pozostałych (w tym Fundusz Sołecki 115,98)</t>
  </si>
  <si>
    <t>Zakup materiałów i wyposażenia (w tym Fundusz Sołecki 996,53)</t>
  </si>
  <si>
    <t>Zakup usług pozostałych (w tym Fundusz Sołecki 3.000)</t>
  </si>
  <si>
    <t>Wydatki inwestycyjne jednostek budżetowych (w tym Fundusz Sołecki 732,00)</t>
  </si>
  <si>
    <t>Zakup materiałów i wyposażenia (w tym Fundusz Sołecki 5.494,27)</t>
  </si>
  <si>
    <t>Zakup usług pozostałych (w tym Fundusz Sołecki 8.825,00)</t>
  </si>
  <si>
    <t>Wydatki na zakupy inwestycyjne jednostek budżetowych (w tym Fundusz Sołecki 4.922,00)</t>
  </si>
  <si>
    <t>LP</t>
  </si>
  <si>
    <t>sołectwo</t>
  </si>
  <si>
    <t>przedsięwzięcie</t>
  </si>
  <si>
    <t>plan</t>
  </si>
  <si>
    <t>wykonanie</t>
  </si>
  <si>
    <t>Bylin</t>
  </si>
  <si>
    <t>Integracja mieszkańców wsi</t>
  </si>
  <si>
    <t>Utrzymanie porządku na terenie wsi</t>
  </si>
  <si>
    <t xml:space="preserve">Gowarzewo   </t>
  </si>
  <si>
    <t>Odnowa wsi</t>
  </si>
  <si>
    <t>integracja mieszkańców</t>
  </si>
  <si>
    <t>bezpieczeństwo i utrzymanie porządku</t>
  </si>
  <si>
    <t>Razem</t>
  </si>
  <si>
    <t xml:space="preserve">Kleszczewo   </t>
  </si>
  <si>
    <t>Integracja wsi</t>
  </si>
  <si>
    <t>Remont strażnicy OSP Kleszczewo</t>
  </si>
  <si>
    <t xml:space="preserve">Komorniki  </t>
  </si>
  <si>
    <t>Budowa chodnika w kierunku parku</t>
  </si>
  <si>
    <t>OSP</t>
  </si>
  <si>
    <t xml:space="preserve">Krerowo </t>
  </si>
  <si>
    <t xml:space="preserve">Krzyżowniki </t>
  </si>
  <si>
    <t>Budowa boiska</t>
  </si>
  <si>
    <t>Bezpieczeństwo i utrzymanie porządku</t>
  </si>
  <si>
    <t xml:space="preserve">Markowice  </t>
  </si>
  <si>
    <t>ogrodzenie boiska</t>
  </si>
  <si>
    <t xml:space="preserve">Nagradowice   </t>
  </si>
  <si>
    <t>Poprawa bezpieczeństwa mieszkańców</t>
  </si>
  <si>
    <t xml:space="preserve">Poklatki </t>
  </si>
  <si>
    <t>utrzymanie porządku w miejscowości Poklatki</t>
  </si>
  <si>
    <t>remont sali wiejskiej</t>
  </si>
  <si>
    <t xml:space="preserve">Śródka   </t>
  </si>
  <si>
    <t>Ład i porządek wsi</t>
  </si>
  <si>
    <t>Wyposażenie świetlicy</t>
  </si>
  <si>
    <t xml:space="preserve">Tulce   </t>
  </si>
  <si>
    <t>Rozwój kultury</t>
  </si>
  <si>
    <t>sport i rekreacja</t>
  </si>
  <si>
    <t>poprawa estetyki wsi</t>
  </si>
  <si>
    <t xml:space="preserve">Zimin  </t>
  </si>
  <si>
    <t>Spotkania integracyjne i współdziałanie z miejscowymi organizacjami społeccznymi</t>
  </si>
  <si>
    <t>zagospodarowanie terenów zielonych i utrzymanie porządku</t>
  </si>
  <si>
    <t>ogółem</t>
  </si>
  <si>
    <t>Fundusz Sołecki za 2010r.</t>
  </si>
  <si>
    <t>Dochody i wydatki związane z realizacja zadań z zakresu administracji rządowej i innych zadań zleconych gminie odrębnymi ustawami za 2010r.</t>
  </si>
  <si>
    <t xml:space="preserve">          Dochody</t>
  </si>
  <si>
    <t>Rozdział</t>
  </si>
  <si>
    <t>Paragraf</t>
  </si>
  <si>
    <t>Drogi publiczne Gminne</t>
  </si>
  <si>
    <t>zmiana planu 09.06.2010</t>
  </si>
  <si>
    <t>Dotacje celowe z budzetu na finansowanie lub dofinansowanie kosztów realizacji inwestycji i zakupów inwestycyjnych zakładów budżetowych</t>
  </si>
  <si>
    <t>Pozostała działalność w zakresie polityki społecznej</t>
  </si>
  <si>
    <t>zakup materiałów i wyposażenia</t>
  </si>
  <si>
    <t>zmiana 29.07.2010</t>
  </si>
  <si>
    <t>zmiana 04.11.2010</t>
  </si>
  <si>
    <t>Składki na ubezpiecenia społeczne</t>
  </si>
  <si>
    <t>Projekt: Remont drogi gminnej nr 32904P na odcinku Krzyżowniki - Śródka z przebudową infrastruktury towarzyszącej oraz budową oświetlenia.</t>
  </si>
  <si>
    <t>Projekt: Nie bój się nie lękaj się  wypłuń na głębię - daj sobie pomóc.</t>
  </si>
  <si>
    <t>Projekt: Remont świetlicy wiejskiej w miejscowości Markowice</t>
  </si>
  <si>
    <t>Projekt:Budowa ciśnieniowej kanalizacji sanitarnej w miejscowościch Krzyżowniki, Śródka, Zimin, Krerowo, Markowice, Kleszczewo, Poklatki oraz wymiana sieci wodociągowej w miejscowościach Krerowo, Kleszczewo, Poklatki</t>
  </si>
  <si>
    <t>Plan na 31.12.2010r.</t>
  </si>
  <si>
    <t>zmiana 09.11.2010.</t>
  </si>
  <si>
    <t>zmiana 22.12.2010.</t>
  </si>
  <si>
    <t>zmiana 22.04.2010</t>
  </si>
  <si>
    <t>w tym wydatki do pokrycia ze:</t>
  </si>
  <si>
    <t>środków z Unii Europejskiej</t>
  </si>
  <si>
    <t>środków własnych</t>
  </si>
  <si>
    <t>środków z budżetu państwa</t>
  </si>
  <si>
    <t>Zmiany w planie wydatków na realizację programów finansowanych z udziałem środków, o których mowa w art. 5 ust 1 pkt 2 i 3  dokonywane w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</si>
</sst>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9"/>
      <color indexed="8"/>
      <name val="Arial"/>
      <family val="2"/>
    </font>
    <font>
      <sz val="8.5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3" borderId="1" applyNumberFormat="0" applyAlignment="0" applyProtection="0"/>
    <xf numFmtId="0" fontId="21" fillId="14" borderId="2" applyNumberFormat="0" applyAlignment="0" applyProtection="0"/>
    <xf numFmtId="0" fontId="22" fillId="15" borderId="0" applyNumberFormat="0" applyBorder="0" applyAlignment="0" applyProtection="0"/>
    <xf numFmtId="0" fontId="23" fillId="0" borderId="3" applyNumberFormat="0" applyFill="0" applyAlignment="0" applyProtection="0"/>
    <xf numFmtId="0" fontId="24" fillId="16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14" borderId="1" applyNumberFormat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4" fillId="17" borderId="0" applyNumberFormat="0" applyBorder="0" applyAlignment="0" applyProtection="0"/>
  </cellStyleXfs>
  <cellXfs count="1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14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2" xfId="0" applyNumberFormat="1" applyFont="1" applyFill="1" applyBorder="1" applyAlignment="1" applyProtection="1">
      <alignment horizontal="left" vertical="center" wrapText="1"/>
      <protection locked="0"/>
    </xf>
    <xf numFmtId="4" fontId="4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14" borderId="0" xfId="0" applyNumberFormat="1" applyFont="1" applyFill="1" applyBorder="1" applyAlignment="1" applyProtection="1">
      <alignment horizontal="left"/>
      <protection locked="0"/>
    </xf>
    <xf numFmtId="0" fontId="7" fillId="14" borderId="12" xfId="0" applyNumberFormat="1" applyFont="1" applyFill="1" applyBorder="1" applyAlignment="1" applyProtection="1">
      <alignment horizontal="center" vertical="center"/>
      <protection locked="0"/>
    </xf>
    <xf numFmtId="0" fontId="7" fillId="1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14" borderId="15" xfId="0" applyNumberFormat="1" applyFont="1" applyFill="1" applyBorder="1" applyAlignment="1" applyProtection="1">
      <alignment horizontal="left"/>
      <protection locked="0"/>
    </xf>
    <xf numFmtId="4" fontId="6" fillId="14" borderId="12" xfId="0" applyNumberFormat="1" applyFont="1" applyFill="1" applyBorder="1" applyAlignment="1" applyProtection="1">
      <alignment horizontal="right" wrapText="1"/>
      <protection locked="0"/>
    </xf>
    <xf numFmtId="49" fontId="8" fillId="18" borderId="16" xfId="0" applyNumberFormat="1" applyFont="1" applyFill="1" applyBorder="1" applyAlignment="1" applyProtection="1">
      <alignment horizontal="right" vertical="center" wrapText="1"/>
      <protection locked="0"/>
    </xf>
    <xf numFmtId="4" fontId="7" fillId="14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14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14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14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14" borderId="12" xfId="0" applyNumberFormat="1" applyFont="1" applyFill="1" applyBorder="1" applyAlignment="1" applyProtection="1">
      <alignment horizontal="center" vertical="center"/>
      <protection locked="0"/>
    </xf>
    <xf numFmtId="0" fontId="8" fillId="1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8" xfId="0" applyNumberFormat="1" applyFont="1" applyFill="1" applyBorder="1" applyAlignment="1" applyProtection="1">
      <alignment horizontal="center" vertical="center" wrapText="1"/>
      <protection locked="0"/>
    </xf>
    <xf numFmtId="4" fontId="8" fillId="14" borderId="12" xfId="0" applyNumberFormat="1" applyFont="1" applyFill="1" applyBorder="1" applyAlignment="1" applyProtection="1">
      <alignment horizontal="right" vertical="center"/>
      <protection locked="0"/>
    </xf>
    <xf numFmtId="49" fontId="4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18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18" borderId="19" xfId="0" applyNumberFormat="1" applyFont="1" applyFill="1" applyBorder="1" applyAlignment="1" applyProtection="1">
      <alignment horizontal="right" vertical="center" wrapText="1"/>
      <protection locked="0"/>
    </xf>
    <xf numFmtId="49" fontId="7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14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14" borderId="0" xfId="0" applyNumberFormat="1" applyFont="1" applyFill="1" applyBorder="1" applyAlignment="1" applyProtection="1">
      <alignment horizontal="center"/>
      <protection locked="0"/>
    </xf>
    <xf numFmtId="0" fontId="1" fillId="14" borderId="12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20" xfId="0" applyNumberFormat="1" applyFont="1" applyFill="1" applyBorder="1" applyAlignment="1" applyProtection="1">
      <alignment horizontal="left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4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left"/>
      <protection locked="0"/>
    </xf>
    <xf numFmtId="4" fontId="8" fillId="0" borderId="20" xfId="0" applyNumberFormat="1" applyFont="1" applyFill="1" applyBorder="1" applyAlignment="1" applyProtection="1">
      <alignment horizontal="right"/>
      <protection locked="0"/>
    </xf>
    <xf numFmtId="0" fontId="8" fillId="0" borderId="20" xfId="0" applyNumberFormat="1" applyFont="1" applyFill="1" applyBorder="1" applyAlignment="1" applyProtection="1">
      <alignment horizontal="right"/>
      <protection locked="0"/>
    </xf>
    <xf numFmtId="4" fontId="13" fillId="0" borderId="20" xfId="0" applyNumberFormat="1" applyFont="1" applyFill="1" applyBorder="1" applyAlignment="1" applyProtection="1">
      <alignment horizontal="right"/>
      <protection locked="0"/>
    </xf>
    <xf numFmtId="0" fontId="13" fillId="0" borderId="20" xfId="0" applyNumberFormat="1" applyFont="1" applyFill="1" applyBorder="1" applyAlignment="1" applyProtection="1">
      <alignment horizontal="right"/>
      <protection locked="0"/>
    </xf>
    <xf numFmtId="0" fontId="13" fillId="0" borderId="20" xfId="0" applyNumberFormat="1" applyFont="1" applyFill="1" applyBorder="1" applyAlignment="1" applyProtection="1">
      <alignment horizontal="left" wrapText="1"/>
      <protection locked="0"/>
    </xf>
    <xf numFmtId="0" fontId="10" fillId="14" borderId="0" xfId="0" applyNumberFormat="1" applyFont="1" applyFill="1" applyBorder="1" applyAlignment="1" applyProtection="1">
      <alignment horizontal="left"/>
      <protection locked="0"/>
    </xf>
    <xf numFmtId="0" fontId="14" fillId="14" borderId="20" xfId="0" applyNumberFormat="1" applyFont="1" applyFill="1" applyBorder="1" applyAlignment="1" applyProtection="1">
      <alignment horizontal="left"/>
      <protection locked="0"/>
    </xf>
    <xf numFmtId="0" fontId="14" fillId="14" borderId="20" xfId="0" applyNumberFormat="1" applyFont="1" applyFill="1" applyBorder="1" applyAlignment="1" applyProtection="1">
      <alignment horizontal="left" wrapText="1"/>
      <protection locked="0"/>
    </xf>
    <xf numFmtId="0" fontId="14" fillId="14" borderId="0" xfId="0" applyNumberFormat="1" applyFont="1" applyFill="1" applyBorder="1" applyAlignment="1" applyProtection="1">
      <alignment horizontal="left"/>
      <protection locked="0"/>
    </xf>
    <xf numFmtId="49" fontId="14" fillId="14" borderId="20" xfId="0" applyNumberFormat="1" applyFont="1" applyFill="1" applyBorder="1" applyAlignment="1" applyProtection="1">
      <alignment horizontal="left" wrapText="1"/>
      <protection locked="0"/>
    </xf>
    <xf numFmtId="0" fontId="14" fillId="0" borderId="20" xfId="0" applyNumberFormat="1" applyFont="1" applyFill="1" applyBorder="1" applyAlignment="1" applyProtection="1">
      <alignment horizontal="left"/>
      <protection locked="0"/>
    </xf>
    <xf numFmtId="49" fontId="14" fillId="14" borderId="20" xfId="0" applyNumberFormat="1" applyFont="1" applyFill="1" applyBorder="1" applyAlignment="1" applyProtection="1">
      <alignment horizontal="left"/>
      <protection locked="0"/>
    </xf>
    <xf numFmtId="0" fontId="14" fillId="14" borderId="21" xfId="0" applyNumberFormat="1" applyFont="1" applyFill="1" applyBorder="1" applyAlignment="1" applyProtection="1">
      <alignment horizontal="left"/>
      <protection locked="0"/>
    </xf>
    <xf numFmtId="0" fontId="14" fillId="14" borderId="20" xfId="0" applyNumberFormat="1" applyFont="1" applyFill="1" applyBorder="1" applyAlignment="1" applyProtection="1">
      <alignment wrapText="1"/>
      <protection locked="0"/>
    </xf>
    <xf numFmtId="4" fontId="14" fillId="14" borderId="20" xfId="0" applyNumberFormat="1" applyFont="1" applyFill="1" applyBorder="1" applyAlignment="1" applyProtection="1">
      <alignment wrapText="1"/>
      <protection locked="0"/>
    </xf>
    <xf numFmtId="0" fontId="14" fillId="14" borderId="22" xfId="0" applyNumberFormat="1" applyFont="1" applyFill="1" applyBorder="1" applyAlignment="1" applyProtection="1">
      <alignment wrapText="1"/>
      <protection locked="0"/>
    </xf>
    <xf numFmtId="4" fontId="14" fillId="14" borderId="20" xfId="0" applyNumberFormat="1" applyFont="1" applyFill="1" applyBorder="1" applyAlignment="1" applyProtection="1">
      <alignment/>
      <protection locked="0"/>
    </xf>
    <xf numFmtId="4" fontId="14" fillId="14" borderId="22" xfId="0" applyNumberFormat="1" applyFont="1" applyFill="1" applyBorder="1" applyAlignment="1" applyProtection="1">
      <alignment/>
      <protection locked="0"/>
    </xf>
    <xf numFmtId="0" fontId="14" fillId="14" borderId="20" xfId="0" applyNumberFormat="1" applyFont="1" applyFill="1" applyBorder="1" applyAlignment="1" applyProtection="1">
      <alignment/>
      <protection locked="0"/>
    </xf>
    <xf numFmtId="0" fontId="14" fillId="14" borderId="21" xfId="0" applyNumberFormat="1" applyFont="1" applyFill="1" applyBorder="1" applyAlignment="1" applyProtection="1">
      <alignment/>
      <protection locked="0"/>
    </xf>
    <xf numFmtId="4" fontId="14" fillId="14" borderId="21" xfId="0" applyNumberFormat="1" applyFont="1" applyFill="1" applyBorder="1" applyAlignment="1" applyProtection="1">
      <alignment/>
      <protection locked="0"/>
    </xf>
    <xf numFmtId="4" fontId="14" fillId="14" borderId="23" xfId="0" applyNumberFormat="1" applyFont="1" applyFill="1" applyBorder="1" applyAlignment="1" applyProtection="1">
      <alignment/>
      <protection locked="0"/>
    </xf>
    <xf numFmtId="0" fontId="14" fillId="0" borderId="20" xfId="0" applyNumberFormat="1" applyFont="1" applyFill="1" applyBorder="1" applyAlignment="1" applyProtection="1">
      <alignment/>
      <protection locked="0"/>
    </xf>
    <xf numFmtId="4" fontId="14" fillId="0" borderId="20" xfId="0" applyNumberFormat="1" applyFont="1" applyFill="1" applyBorder="1" applyAlignment="1" applyProtection="1">
      <alignment/>
      <protection locked="0"/>
    </xf>
    <xf numFmtId="4" fontId="14" fillId="14" borderId="0" xfId="0" applyNumberFormat="1" applyFont="1" applyFill="1" applyBorder="1" applyAlignment="1" applyProtection="1">
      <alignment/>
      <protection locked="0"/>
    </xf>
    <xf numFmtId="4" fontId="1" fillId="14" borderId="0" xfId="0" applyNumberFormat="1" applyFont="1" applyFill="1" applyBorder="1" applyAlignment="1" applyProtection="1">
      <alignment/>
      <protection locked="0"/>
    </xf>
    <xf numFmtId="0" fontId="1" fillId="14" borderId="0" xfId="0" applyNumberFormat="1" applyFont="1" applyFill="1" applyBorder="1" applyAlignment="1" applyProtection="1">
      <alignment/>
      <protection locked="0"/>
    </xf>
    <xf numFmtId="0" fontId="14" fillId="14" borderId="21" xfId="0" applyNumberFormat="1" applyFont="1" applyFill="1" applyBorder="1" applyAlignment="1" applyProtection="1">
      <alignment wrapText="1"/>
      <protection locked="0"/>
    </xf>
    <xf numFmtId="4" fontId="14" fillId="14" borderId="21" xfId="0" applyNumberFormat="1" applyFont="1" applyFill="1" applyBorder="1" applyAlignment="1" applyProtection="1">
      <alignment wrapText="1"/>
      <protection locked="0"/>
    </xf>
    <xf numFmtId="0" fontId="14" fillId="14" borderId="23" xfId="0" applyNumberFormat="1" applyFont="1" applyFill="1" applyBorder="1" applyAlignment="1" applyProtection="1">
      <alignment wrapText="1"/>
      <protection locked="0"/>
    </xf>
    <xf numFmtId="0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25" xfId="0" applyNumberFormat="1" applyFont="1" applyFill="1" applyBorder="1" applyAlignment="1" applyProtection="1">
      <alignment vertical="center"/>
      <protection locked="0"/>
    </xf>
    <xf numFmtId="0" fontId="11" fillId="14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0" fillId="18" borderId="0" xfId="0" applyNumberFormat="1" applyFill="1" applyAlignment="1" applyProtection="1">
      <alignment horizontal="center" vertical="center" wrapText="1"/>
      <protection locked="0"/>
    </xf>
    <xf numFmtId="0" fontId="1" fillId="14" borderId="0" xfId="0" applyNumberFormat="1" applyFont="1" applyFill="1" applyBorder="1" applyAlignment="1" applyProtection="1">
      <alignment horizontal="left"/>
      <protection locked="0"/>
    </xf>
    <xf numFmtId="49" fontId="10" fillId="18" borderId="0" xfId="0" applyNumberFormat="1" applyFont="1" applyFill="1" applyAlignment="1" applyProtection="1">
      <alignment horizontal="left" vertical="top" wrapText="1"/>
      <protection locked="0"/>
    </xf>
    <xf numFmtId="49" fontId="2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14" borderId="0" xfId="0" applyNumberFormat="1" applyFont="1" applyFill="1" applyBorder="1" applyAlignment="1" applyProtection="1">
      <alignment horizontal="left"/>
      <protection locked="0"/>
    </xf>
    <xf numFmtId="0" fontId="1" fillId="14" borderId="0" xfId="0" applyNumberFormat="1" applyFont="1" applyFill="1" applyBorder="1" applyAlignment="1" applyProtection="1">
      <alignment horizontal="left"/>
      <protection locked="0"/>
    </xf>
    <xf numFmtId="49" fontId="8" fillId="18" borderId="13" xfId="0" applyNumberFormat="1" applyFont="1" applyFill="1" applyBorder="1" applyAlignment="1" applyProtection="1">
      <alignment horizontal="right" vertical="center" wrapText="1"/>
      <protection locked="0"/>
    </xf>
    <xf numFmtId="0" fontId="12" fillId="14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49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14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NumberFormat="1" applyFont="1" applyFill="1" applyBorder="1" applyAlignment="1" applyProtection="1">
      <alignment horizontal="center" wrapText="1"/>
      <protection locked="0"/>
    </xf>
    <xf numFmtId="0" fontId="14" fillId="14" borderId="22" xfId="0" applyNumberFormat="1" applyFont="1" applyFill="1" applyBorder="1" applyAlignment="1" applyProtection="1">
      <alignment horizontal="left"/>
      <protection locked="0"/>
    </xf>
    <xf numFmtId="0" fontId="14" fillId="14" borderId="27" xfId="0" applyNumberFormat="1" applyFont="1" applyFill="1" applyBorder="1" applyAlignment="1" applyProtection="1">
      <alignment horizontal="left"/>
      <protection locked="0"/>
    </xf>
    <xf numFmtId="0" fontId="14" fillId="14" borderId="28" xfId="0" applyNumberFormat="1" applyFont="1" applyFill="1" applyBorder="1" applyAlignment="1" applyProtection="1">
      <alignment horizontal="left"/>
      <protection locked="0"/>
    </xf>
    <xf numFmtId="4" fontId="16" fillId="14" borderId="29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0" xfId="0" applyNumberFormat="1" applyFont="1" applyFill="1" applyBorder="1" applyAlignment="1" applyProtection="1">
      <alignment horizontal="left" vertical="center"/>
      <protection locked="0"/>
    </xf>
    <xf numFmtId="0" fontId="17" fillId="0" borderId="31" xfId="0" applyNumberFormat="1" applyFont="1" applyFill="1" applyBorder="1" applyAlignment="1" applyProtection="1">
      <alignment horizontal="left" vertical="center"/>
      <protection locked="0"/>
    </xf>
    <xf numFmtId="0" fontId="16" fillId="14" borderId="29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6" fillId="14" borderId="29" xfId="0" applyNumberFormat="1" applyFont="1" applyFill="1" applyBorder="1" applyAlignment="1" applyProtection="1">
      <alignment horizontal="left" vertical="center"/>
      <protection locked="0"/>
    </xf>
    <xf numFmtId="0" fontId="16" fillId="14" borderId="22" xfId="0" applyNumberFormat="1" applyFont="1" applyFill="1" applyBorder="1" applyAlignment="1" applyProtection="1">
      <alignment horizontal="left" vertical="center"/>
      <protection locked="0"/>
    </xf>
    <xf numFmtId="0" fontId="16" fillId="0" borderId="27" xfId="0" applyNumberFormat="1" applyFont="1" applyFill="1" applyBorder="1" applyAlignment="1" applyProtection="1">
      <alignment horizontal="left" vertical="center"/>
      <protection locked="0"/>
    </xf>
    <xf numFmtId="0" fontId="16" fillId="0" borderId="28" xfId="0" applyNumberFormat="1" applyFont="1" applyFill="1" applyBorder="1" applyAlignment="1" applyProtection="1">
      <alignment horizontal="left" vertical="center"/>
      <protection locked="0"/>
    </xf>
    <xf numFmtId="0" fontId="13" fillId="0" borderId="21" xfId="0" applyNumberFormat="1" applyFont="1" applyFill="1" applyBorder="1" applyAlignment="1" applyProtection="1">
      <alignment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showGridLines="0" tabSelected="1" view="pageLayout" workbookViewId="0" topLeftCell="A1">
      <selection activeCell="J25" sqref="J25:J28"/>
    </sheetView>
  </sheetViews>
  <sheetFormatPr defaultColWidth="9.33203125" defaultRowHeight="12.75"/>
  <cols>
    <col min="1" max="1" width="6.5" style="1" bestFit="1" customWidth="1"/>
    <col min="2" max="2" width="6.66015625" style="1" customWidth="1"/>
    <col min="3" max="3" width="7.5" style="1" customWidth="1"/>
    <col min="4" max="4" width="50.33203125" style="1" customWidth="1"/>
    <col min="5" max="5" width="15.16015625" style="1" customWidth="1"/>
    <col min="6" max="6" width="14.83203125" style="21" customWidth="1"/>
    <col min="7" max="7" width="12" style="21" customWidth="1"/>
    <col min="8" max="8" width="0.328125" style="1" customWidth="1"/>
    <col min="9" max="16384" width="9.33203125" style="1" customWidth="1"/>
  </cols>
  <sheetData>
    <row r="1" spans="1:7" ht="15.75">
      <c r="A1" s="105" t="s">
        <v>846</v>
      </c>
      <c r="B1" s="105"/>
      <c r="C1" s="105"/>
      <c r="D1" s="105"/>
      <c r="E1" s="105"/>
      <c r="F1" s="106"/>
      <c r="G1" s="106"/>
    </row>
    <row r="2" spans="1:5" ht="12.75">
      <c r="A2" s="64"/>
      <c r="B2" s="64"/>
      <c r="C2" s="64"/>
      <c r="D2" s="64"/>
      <c r="E2" s="64"/>
    </row>
    <row r="3" spans="1:5" ht="12.75">
      <c r="A3" s="109" t="s">
        <v>847</v>
      </c>
      <c r="B3" s="109"/>
      <c r="C3" s="109"/>
      <c r="D3" s="109"/>
      <c r="E3" s="109"/>
    </row>
    <row r="4" spans="1:7" ht="36">
      <c r="A4" s="32" t="s">
        <v>0</v>
      </c>
      <c r="B4" s="33" t="s">
        <v>849</v>
      </c>
      <c r="C4" s="34" t="s">
        <v>848</v>
      </c>
      <c r="D4" s="34" t="s">
        <v>1</v>
      </c>
      <c r="E4" s="34" t="s">
        <v>275</v>
      </c>
      <c r="F4" s="35" t="s">
        <v>277</v>
      </c>
      <c r="G4" s="36" t="s">
        <v>276</v>
      </c>
    </row>
    <row r="5" spans="1:7" ht="12.75">
      <c r="A5" s="2" t="s">
        <v>2</v>
      </c>
      <c r="B5" s="9"/>
      <c r="C5" s="12"/>
      <c r="D5" s="13" t="s">
        <v>3</v>
      </c>
      <c r="E5" s="14" t="s">
        <v>4</v>
      </c>
      <c r="F5" s="27">
        <v>338104.63</v>
      </c>
      <c r="G5" s="28">
        <v>100.89</v>
      </c>
    </row>
    <row r="6" spans="1:7" ht="15">
      <c r="A6" s="3"/>
      <c r="B6" s="10" t="s">
        <v>5</v>
      </c>
      <c r="C6" s="15"/>
      <c r="D6" s="16" t="s">
        <v>6</v>
      </c>
      <c r="E6" s="8" t="s">
        <v>7</v>
      </c>
      <c r="F6" s="29">
        <v>24009.5</v>
      </c>
      <c r="G6" s="30">
        <v>114.33</v>
      </c>
    </row>
    <row r="7" spans="1:7" ht="22.5">
      <c r="A7" s="5"/>
      <c r="B7" s="11"/>
      <c r="C7" s="17" t="s">
        <v>8</v>
      </c>
      <c r="D7" s="16" t="s">
        <v>9</v>
      </c>
      <c r="E7" s="8" t="s">
        <v>7</v>
      </c>
      <c r="F7" s="29">
        <v>24009.5</v>
      </c>
      <c r="G7" s="30">
        <v>114.33</v>
      </c>
    </row>
    <row r="8" spans="1:7" ht="15">
      <c r="A8" s="3"/>
      <c r="B8" s="10" t="s">
        <v>10</v>
      </c>
      <c r="C8" s="15"/>
      <c r="D8" s="16" t="s">
        <v>11</v>
      </c>
      <c r="E8" s="8" t="s">
        <v>12</v>
      </c>
      <c r="F8" s="29">
        <v>314095.13</v>
      </c>
      <c r="G8" s="30">
        <v>99.99</v>
      </c>
    </row>
    <row r="9" spans="1:7" ht="45">
      <c r="A9" s="5"/>
      <c r="B9" s="11"/>
      <c r="C9" s="17" t="s">
        <v>13</v>
      </c>
      <c r="D9" s="16" t="s">
        <v>14</v>
      </c>
      <c r="E9" s="8" t="s">
        <v>12</v>
      </c>
      <c r="F9" s="29">
        <v>314095.13</v>
      </c>
      <c r="G9" s="30">
        <v>99.99</v>
      </c>
    </row>
    <row r="10" spans="1:7" ht="12.75">
      <c r="A10" s="2" t="s">
        <v>15</v>
      </c>
      <c r="B10" s="9"/>
      <c r="C10" s="12"/>
      <c r="D10" s="13" t="s">
        <v>16</v>
      </c>
      <c r="E10" s="14" t="s">
        <v>17</v>
      </c>
      <c r="F10" s="27">
        <v>281.96</v>
      </c>
      <c r="G10" s="28">
        <v>46.99</v>
      </c>
    </row>
    <row r="11" spans="1:7" ht="15">
      <c r="A11" s="3"/>
      <c r="B11" s="10" t="s">
        <v>18</v>
      </c>
      <c r="C11" s="15"/>
      <c r="D11" s="16" t="s">
        <v>11</v>
      </c>
      <c r="E11" s="8" t="s">
        <v>17</v>
      </c>
      <c r="F11" s="29">
        <v>281.96</v>
      </c>
      <c r="G11" s="30">
        <v>46.99</v>
      </c>
    </row>
    <row r="12" spans="1:7" ht="45">
      <c r="A12" s="5"/>
      <c r="B12" s="11"/>
      <c r="C12" s="17" t="s">
        <v>19</v>
      </c>
      <c r="D12" s="16" t="s">
        <v>20</v>
      </c>
      <c r="E12" s="8" t="s">
        <v>17</v>
      </c>
      <c r="F12" s="29">
        <v>281.96</v>
      </c>
      <c r="G12" s="29">
        <v>46.99</v>
      </c>
    </row>
    <row r="13" spans="1:7" ht="12.75">
      <c r="A13" s="2" t="s">
        <v>21</v>
      </c>
      <c r="B13" s="9"/>
      <c r="C13" s="12"/>
      <c r="D13" s="13" t="s">
        <v>22</v>
      </c>
      <c r="E13" s="14" t="s">
        <v>23</v>
      </c>
      <c r="F13" s="27">
        <v>831858.32</v>
      </c>
      <c r="G13" s="27">
        <v>117.7</v>
      </c>
    </row>
    <row r="14" spans="1:7" ht="15">
      <c r="A14" s="3"/>
      <c r="B14" s="10" t="s">
        <v>24</v>
      </c>
      <c r="C14" s="15"/>
      <c r="D14" s="16" t="s">
        <v>25</v>
      </c>
      <c r="E14" s="8" t="s">
        <v>23</v>
      </c>
      <c r="F14" s="29">
        <v>831858.32</v>
      </c>
      <c r="G14" s="29">
        <v>117.7</v>
      </c>
    </row>
    <row r="15" spans="1:7" ht="22.5">
      <c r="A15" s="5"/>
      <c r="B15" s="11"/>
      <c r="C15" s="17" t="s">
        <v>8</v>
      </c>
      <c r="D15" s="16" t="s">
        <v>9</v>
      </c>
      <c r="E15" s="8" t="s">
        <v>26</v>
      </c>
      <c r="F15" s="29">
        <v>54436.16</v>
      </c>
      <c r="G15" s="29">
        <v>544.36</v>
      </c>
    </row>
    <row r="16" spans="1:7" ht="45">
      <c r="A16" s="5"/>
      <c r="B16" s="11"/>
      <c r="C16" s="17" t="s">
        <v>27</v>
      </c>
      <c r="D16" s="16" t="s">
        <v>28</v>
      </c>
      <c r="E16" s="8" t="s">
        <v>29</v>
      </c>
      <c r="F16" s="29">
        <v>80000</v>
      </c>
      <c r="G16" s="29">
        <v>75.18</v>
      </c>
    </row>
    <row r="17" spans="1:7" ht="33.75">
      <c r="A17" s="5"/>
      <c r="B17" s="11"/>
      <c r="C17" s="17" t="s">
        <v>30</v>
      </c>
      <c r="D17" s="16" t="s">
        <v>31</v>
      </c>
      <c r="E17" s="8" t="s">
        <v>32</v>
      </c>
      <c r="F17" s="29">
        <v>697422.16</v>
      </c>
      <c r="G17" s="29">
        <v>118.14</v>
      </c>
    </row>
    <row r="18" spans="1:7" ht="12.75">
      <c r="A18" s="2" t="s">
        <v>33</v>
      </c>
      <c r="B18" s="9"/>
      <c r="C18" s="12"/>
      <c r="D18" s="13" t="s">
        <v>34</v>
      </c>
      <c r="E18" s="14" t="s">
        <v>35</v>
      </c>
      <c r="F18" s="27">
        <v>1574282.63</v>
      </c>
      <c r="G18" s="27">
        <v>80.06</v>
      </c>
    </row>
    <row r="19" spans="1:7" ht="15">
      <c r="A19" s="3"/>
      <c r="B19" s="10" t="s">
        <v>36</v>
      </c>
      <c r="C19" s="15"/>
      <c r="D19" s="16" t="s">
        <v>37</v>
      </c>
      <c r="E19" s="8" t="s">
        <v>35</v>
      </c>
      <c r="F19" s="29">
        <v>1574282.63</v>
      </c>
      <c r="G19" s="29">
        <v>80.06</v>
      </c>
    </row>
    <row r="20" spans="1:7" ht="22.5">
      <c r="A20" s="5"/>
      <c r="B20" s="11"/>
      <c r="C20" s="17" t="s">
        <v>38</v>
      </c>
      <c r="D20" s="16" t="s">
        <v>39</v>
      </c>
      <c r="E20" s="8" t="s">
        <v>40</v>
      </c>
      <c r="F20" s="29">
        <v>4356.63</v>
      </c>
      <c r="G20" s="29">
        <v>83.78</v>
      </c>
    </row>
    <row r="21" spans="1:7" ht="12.75">
      <c r="A21" s="5"/>
      <c r="B21" s="11"/>
      <c r="C21" s="18" t="s">
        <v>137</v>
      </c>
      <c r="D21" s="16" t="s">
        <v>138</v>
      </c>
      <c r="E21" s="19">
        <v>0</v>
      </c>
      <c r="F21" s="29">
        <v>26.4</v>
      </c>
      <c r="G21" s="29">
        <v>0</v>
      </c>
    </row>
    <row r="22" spans="1:7" ht="45">
      <c r="A22" s="5"/>
      <c r="B22" s="11"/>
      <c r="C22" s="17" t="s">
        <v>19</v>
      </c>
      <c r="D22" s="16" t="s">
        <v>20</v>
      </c>
      <c r="E22" s="8" t="s">
        <v>41</v>
      </c>
      <c r="F22" s="29">
        <v>170173.98</v>
      </c>
      <c r="G22" s="29">
        <v>101.29</v>
      </c>
    </row>
    <row r="23" spans="1:7" ht="22.5">
      <c r="A23" s="5"/>
      <c r="B23" s="11"/>
      <c r="C23" s="17" t="s">
        <v>42</v>
      </c>
      <c r="D23" s="16" t="s">
        <v>43</v>
      </c>
      <c r="E23" s="8" t="s">
        <v>44</v>
      </c>
      <c r="F23" s="29">
        <v>734822</v>
      </c>
      <c r="G23" s="29">
        <v>65.12</v>
      </c>
    </row>
    <row r="24" spans="1:7" ht="12.75">
      <c r="A24" s="5"/>
      <c r="B24" s="11"/>
      <c r="C24" s="17" t="s">
        <v>45</v>
      </c>
      <c r="D24" s="16" t="s">
        <v>46</v>
      </c>
      <c r="E24" s="8" t="s">
        <v>47</v>
      </c>
      <c r="F24" s="29">
        <v>1352.8</v>
      </c>
      <c r="G24" s="29">
        <v>100.2</v>
      </c>
    </row>
    <row r="25" spans="1:7" ht="12.75">
      <c r="A25" s="5"/>
      <c r="B25" s="11"/>
      <c r="C25" s="17" t="s">
        <v>48</v>
      </c>
      <c r="D25" s="16" t="s">
        <v>49</v>
      </c>
      <c r="E25" s="8" t="s">
        <v>50</v>
      </c>
      <c r="F25" s="29">
        <v>663550.82</v>
      </c>
      <c r="G25" s="29">
        <v>100.05</v>
      </c>
    </row>
    <row r="26" spans="1:7" ht="12.75">
      <c r="A26" s="2" t="s">
        <v>51</v>
      </c>
      <c r="B26" s="9"/>
      <c r="C26" s="12"/>
      <c r="D26" s="13" t="s">
        <v>52</v>
      </c>
      <c r="E26" s="14" t="s">
        <v>53</v>
      </c>
      <c r="F26" s="27">
        <v>54665.09</v>
      </c>
      <c r="G26" s="27">
        <v>98.69</v>
      </c>
    </row>
    <row r="27" spans="1:7" ht="15">
      <c r="A27" s="3"/>
      <c r="B27" s="10" t="s">
        <v>54</v>
      </c>
      <c r="C27" s="15"/>
      <c r="D27" s="16" t="s">
        <v>55</v>
      </c>
      <c r="E27" s="8" t="s">
        <v>56</v>
      </c>
      <c r="F27" s="29">
        <v>44609.3</v>
      </c>
      <c r="G27" s="29">
        <v>100.02</v>
      </c>
    </row>
    <row r="28" spans="1:7" ht="45">
      <c r="A28" s="5"/>
      <c r="B28" s="11"/>
      <c r="C28" s="17" t="s">
        <v>13</v>
      </c>
      <c r="D28" s="16" t="s">
        <v>14</v>
      </c>
      <c r="E28" s="8" t="s">
        <v>56</v>
      </c>
      <c r="F28" s="29">
        <v>44600</v>
      </c>
      <c r="G28" s="29">
        <v>100</v>
      </c>
    </row>
    <row r="29" spans="1:7" ht="33.75">
      <c r="A29" s="5"/>
      <c r="B29" s="11"/>
      <c r="C29" s="18" t="s">
        <v>278</v>
      </c>
      <c r="D29" s="20" t="s">
        <v>279</v>
      </c>
      <c r="E29" s="19" t="s">
        <v>245</v>
      </c>
      <c r="F29" s="29">
        <v>9.3</v>
      </c>
      <c r="G29" s="29">
        <v>0</v>
      </c>
    </row>
    <row r="30" spans="1:7" ht="15">
      <c r="A30" s="3"/>
      <c r="B30" s="10" t="s">
        <v>57</v>
      </c>
      <c r="C30" s="15"/>
      <c r="D30" s="16" t="s">
        <v>58</v>
      </c>
      <c r="E30" s="8" t="s">
        <v>59</v>
      </c>
      <c r="F30" s="29">
        <v>1295.74</v>
      </c>
      <c r="G30" s="29">
        <v>68.19</v>
      </c>
    </row>
    <row r="31" spans="1:7" ht="12.75">
      <c r="A31" s="5"/>
      <c r="B31" s="11"/>
      <c r="C31" s="17" t="s">
        <v>60</v>
      </c>
      <c r="D31" s="16" t="s">
        <v>61</v>
      </c>
      <c r="E31" s="8" t="s">
        <v>59</v>
      </c>
      <c r="F31" s="29">
        <v>1295.74</v>
      </c>
      <c r="G31" s="29">
        <v>68.19</v>
      </c>
    </row>
    <row r="32" spans="1:7" ht="15">
      <c r="A32" s="3"/>
      <c r="B32" s="10" t="s">
        <v>62</v>
      </c>
      <c r="C32" s="15"/>
      <c r="D32" s="16" t="s">
        <v>63</v>
      </c>
      <c r="E32" s="8" t="s">
        <v>64</v>
      </c>
      <c r="F32" s="29">
        <v>8760.05</v>
      </c>
      <c r="G32" s="29">
        <v>98.56</v>
      </c>
    </row>
    <row r="33" spans="1:7" ht="45">
      <c r="A33" s="5"/>
      <c r="B33" s="11"/>
      <c r="C33" s="17" t="s">
        <v>13</v>
      </c>
      <c r="D33" s="16" t="s">
        <v>14</v>
      </c>
      <c r="E33" s="8" t="s">
        <v>64</v>
      </c>
      <c r="F33" s="29">
        <v>8760.05</v>
      </c>
      <c r="G33" s="29">
        <v>98.56</v>
      </c>
    </row>
    <row r="34" spans="1:7" ht="22.5">
      <c r="A34" s="2" t="s">
        <v>65</v>
      </c>
      <c r="B34" s="9"/>
      <c r="C34" s="12"/>
      <c r="D34" s="13" t="s">
        <v>66</v>
      </c>
      <c r="E34" s="14" t="s">
        <v>67</v>
      </c>
      <c r="F34" s="27">
        <v>21819</v>
      </c>
      <c r="G34" s="27">
        <v>75.45</v>
      </c>
    </row>
    <row r="35" spans="1:7" ht="22.5">
      <c r="A35" s="3"/>
      <c r="B35" s="10" t="s">
        <v>68</v>
      </c>
      <c r="C35" s="15"/>
      <c r="D35" s="16" t="s">
        <v>69</v>
      </c>
      <c r="E35" s="8" t="s">
        <v>70</v>
      </c>
      <c r="F35" s="29">
        <v>871</v>
      </c>
      <c r="G35" s="29">
        <v>100</v>
      </c>
    </row>
    <row r="36" spans="1:7" ht="45">
      <c r="A36" s="5"/>
      <c r="B36" s="11"/>
      <c r="C36" s="17" t="s">
        <v>13</v>
      </c>
      <c r="D36" s="16" t="s">
        <v>14</v>
      </c>
      <c r="E36" s="8" t="s">
        <v>70</v>
      </c>
      <c r="F36" s="29">
        <v>871</v>
      </c>
      <c r="G36" s="29">
        <v>100</v>
      </c>
    </row>
    <row r="37" spans="1:7" ht="15">
      <c r="A37" s="3"/>
      <c r="B37" s="10" t="s">
        <v>71</v>
      </c>
      <c r="C37" s="15"/>
      <c r="D37" s="16" t="s">
        <v>72</v>
      </c>
      <c r="E37" s="8" t="s">
        <v>73</v>
      </c>
      <c r="F37" s="29">
        <v>9817</v>
      </c>
      <c r="G37" s="29">
        <v>100</v>
      </c>
    </row>
    <row r="38" spans="1:7" ht="45">
      <c r="A38" s="5"/>
      <c r="B38" s="11"/>
      <c r="C38" s="17" t="s">
        <v>13</v>
      </c>
      <c r="D38" s="16" t="s">
        <v>14</v>
      </c>
      <c r="E38" s="8" t="s">
        <v>73</v>
      </c>
      <c r="F38" s="29">
        <v>9817</v>
      </c>
      <c r="G38" s="29">
        <v>100</v>
      </c>
    </row>
    <row r="39" spans="1:7" ht="45">
      <c r="A39" s="3"/>
      <c r="B39" s="10" t="s">
        <v>74</v>
      </c>
      <c r="C39" s="15"/>
      <c r="D39" s="16" t="s">
        <v>75</v>
      </c>
      <c r="E39" s="8" t="s">
        <v>76</v>
      </c>
      <c r="F39" s="29">
        <v>11131</v>
      </c>
      <c r="G39" s="29">
        <v>61.05</v>
      </c>
    </row>
    <row r="40" spans="1:7" ht="45">
      <c r="A40" s="5"/>
      <c r="B40" s="11"/>
      <c r="C40" s="17" t="s">
        <v>13</v>
      </c>
      <c r="D40" s="16" t="s">
        <v>14</v>
      </c>
      <c r="E40" s="8" t="s">
        <v>76</v>
      </c>
      <c r="F40" s="29">
        <v>11131</v>
      </c>
      <c r="G40" s="29">
        <v>61.05</v>
      </c>
    </row>
    <row r="41" spans="1:7" ht="22.5">
      <c r="A41" s="2" t="s">
        <v>77</v>
      </c>
      <c r="B41" s="9"/>
      <c r="C41" s="12"/>
      <c r="D41" s="13" t="s">
        <v>78</v>
      </c>
      <c r="E41" s="14" t="s">
        <v>79</v>
      </c>
      <c r="F41" s="27">
        <v>21504.29</v>
      </c>
      <c r="G41" s="27">
        <v>102.02</v>
      </c>
    </row>
    <row r="42" spans="1:7" ht="15">
      <c r="A42" s="3"/>
      <c r="B42" s="10" t="s">
        <v>80</v>
      </c>
      <c r="C42" s="15"/>
      <c r="D42" s="16" t="s">
        <v>81</v>
      </c>
      <c r="E42" s="8" t="s">
        <v>82</v>
      </c>
      <c r="F42" s="29">
        <v>1135.84</v>
      </c>
      <c r="G42" s="29">
        <v>277.03</v>
      </c>
    </row>
    <row r="43" spans="1:7" ht="12.75">
      <c r="A43" s="5"/>
      <c r="B43" s="11"/>
      <c r="C43" s="17" t="s">
        <v>83</v>
      </c>
      <c r="D43" s="16" t="s">
        <v>84</v>
      </c>
      <c r="E43" s="8" t="s">
        <v>82</v>
      </c>
      <c r="F43" s="29">
        <v>409.84</v>
      </c>
      <c r="G43" s="29">
        <v>99.96</v>
      </c>
    </row>
    <row r="44" spans="1:7" ht="45">
      <c r="A44" s="5"/>
      <c r="B44" s="11"/>
      <c r="C44" s="18" t="s">
        <v>280</v>
      </c>
      <c r="D44" s="20" t="s">
        <v>281</v>
      </c>
      <c r="E44" s="8">
        <v>0</v>
      </c>
      <c r="F44" s="29">
        <v>726</v>
      </c>
      <c r="G44" s="29">
        <v>0</v>
      </c>
    </row>
    <row r="45" spans="1:7" ht="15">
      <c r="A45" s="3"/>
      <c r="B45" s="10" t="s">
        <v>85</v>
      </c>
      <c r="C45" s="15"/>
      <c r="D45" s="16" t="s">
        <v>86</v>
      </c>
      <c r="E45" s="8" t="s">
        <v>87</v>
      </c>
      <c r="F45" s="29">
        <v>20368.45</v>
      </c>
      <c r="G45" s="29">
        <v>98.55</v>
      </c>
    </row>
    <row r="46" spans="1:7" ht="22.5">
      <c r="A46" s="5"/>
      <c r="B46" s="11"/>
      <c r="C46" s="17" t="s">
        <v>8</v>
      </c>
      <c r="D46" s="16" t="s">
        <v>9</v>
      </c>
      <c r="E46" s="8" t="s">
        <v>88</v>
      </c>
      <c r="F46" s="29">
        <v>3201.37</v>
      </c>
      <c r="G46" s="29">
        <v>91.46</v>
      </c>
    </row>
    <row r="47" spans="1:7" ht="33.75">
      <c r="A47" s="5"/>
      <c r="B47" s="11"/>
      <c r="C47" s="17" t="s">
        <v>89</v>
      </c>
      <c r="D47" s="16" t="s">
        <v>90</v>
      </c>
      <c r="E47" s="8" t="s">
        <v>91</v>
      </c>
      <c r="F47" s="29">
        <v>17167.08</v>
      </c>
      <c r="G47" s="29">
        <v>99.99</v>
      </c>
    </row>
    <row r="48" spans="1:7" ht="33.75">
      <c r="A48" s="2" t="s">
        <v>92</v>
      </c>
      <c r="B48" s="9"/>
      <c r="C48" s="12"/>
      <c r="D48" s="13" t="s">
        <v>93</v>
      </c>
      <c r="E48" s="14" t="s">
        <v>94</v>
      </c>
      <c r="F48" s="27">
        <v>7072795.52</v>
      </c>
      <c r="G48" s="27">
        <v>99.83</v>
      </c>
    </row>
    <row r="49" spans="1:7" ht="15">
      <c r="A49" s="3"/>
      <c r="B49" s="10" t="s">
        <v>95</v>
      </c>
      <c r="C49" s="15"/>
      <c r="D49" s="16" t="s">
        <v>96</v>
      </c>
      <c r="E49" s="8" t="s">
        <v>97</v>
      </c>
      <c r="F49" s="29">
        <v>5655.23</v>
      </c>
      <c r="G49" s="29">
        <v>137.93</v>
      </c>
    </row>
    <row r="50" spans="1:7" ht="22.5">
      <c r="A50" s="5"/>
      <c r="B50" s="11"/>
      <c r="C50" s="17" t="s">
        <v>98</v>
      </c>
      <c r="D50" s="16" t="s">
        <v>99</v>
      </c>
      <c r="E50" s="8" t="s">
        <v>100</v>
      </c>
      <c r="F50" s="29">
        <v>5053.98</v>
      </c>
      <c r="G50" s="29">
        <v>136.59</v>
      </c>
    </row>
    <row r="51" spans="1:7" ht="12.75">
      <c r="A51" s="5"/>
      <c r="B51" s="11"/>
      <c r="C51" s="17" t="s">
        <v>101</v>
      </c>
      <c r="D51" s="16" t="s">
        <v>102</v>
      </c>
      <c r="E51" s="8" t="s">
        <v>103</v>
      </c>
      <c r="F51" s="29">
        <v>601.25</v>
      </c>
      <c r="G51" s="29">
        <v>150.31</v>
      </c>
    </row>
    <row r="52" spans="1:7" ht="33.75">
      <c r="A52" s="3"/>
      <c r="B52" s="10" t="s">
        <v>104</v>
      </c>
      <c r="C52" s="15"/>
      <c r="D52" s="16" t="s">
        <v>105</v>
      </c>
      <c r="E52" s="8" t="s">
        <v>106</v>
      </c>
      <c r="F52" s="29">
        <v>1305061.41</v>
      </c>
      <c r="G52" s="29">
        <v>99.87</v>
      </c>
    </row>
    <row r="53" spans="1:7" ht="12.75">
      <c r="A53" s="5"/>
      <c r="B53" s="11"/>
      <c r="C53" s="17" t="s">
        <v>107</v>
      </c>
      <c r="D53" s="16" t="s">
        <v>108</v>
      </c>
      <c r="E53" s="8" t="s">
        <v>109</v>
      </c>
      <c r="F53" s="29">
        <v>988241.01</v>
      </c>
      <c r="G53" s="29">
        <v>97.26</v>
      </c>
    </row>
    <row r="54" spans="1:7" ht="12.75">
      <c r="A54" s="5"/>
      <c r="B54" s="11"/>
      <c r="C54" s="17" t="s">
        <v>110</v>
      </c>
      <c r="D54" s="16" t="s">
        <v>111</v>
      </c>
      <c r="E54" s="8" t="s">
        <v>112</v>
      </c>
      <c r="F54" s="29">
        <v>170603</v>
      </c>
      <c r="G54" s="29">
        <v>99.76</v>
      </c>
    </row>
    <row r="55" spans="1:7" ht="12.75">
      <c r="A55" s="5"/>
      <c r="B55" s="11"/>
      <c r="C55" s="17" t="s">
        <v>113</v>
      </c>
      <c r="D55" s="16" t="s">
        <v>114</v>
      </c>
      <c r="E55" s="8" t="s">
        <v>115</v>
      </c>
      <c r="F55" s="29">
        <v>2147</v>
      </c>
      <c r="G55" s="29">
        <v>100.32</v>
      </c>
    </row>
    <row r="56" spans="1:7" ht="12.75">
      <c r="A56" s="5"/>
      <c r="B56" s="11"/>
      <c r="C56" s="17" t="s">
        <v>116</v>
      </c>
      <c r="D56" s="16" t="s">
        <v>117</v>
      </c>
      <c r="E56" s="8" t="s">
        <v>118</v>
      </c>
      <c r="F56" s="29">
        <v>57985</v>
      </c>
      <c r="G56" s="29">
        <v>98.61</v>
      </c>
    </row>
    <row r="57" spans="1:7" ht="12.75">
      <c r="A57" s="5"/>
      <c r="B57" s="11"/>
      <c r="C57" s="17" t="s">
        <v>119</v>
      </c>
      <c r="D57" s="16" t="s">
        <v>120</v>
      </c>
      <c r="E57" s="8" t="s">
        <v>121</v>
      </c>
      <c r="F57" s="29">
        <v>84630.1</v>
      </c>
      <c r="G57" s="29">
        <v>148.47</v>
      </c>
    </row>
    <row r="58" spans="1:7" ht="12.75">
      <c r="A58" s="5"/>
      <c r="B58" s="11"/>
      <c r="C58" s="17" t="s">
        <v>101</v>
      </c>
      <c r="D58" s="16" t="s">
        <v>102</v>
      </c>
      <c r="E58" s="8" t="s">
        <v>122</v>
      </c>
      <c r="F58" s="29">
        <v>1455.3</v>
      </c>
      <c r="G58" s="29">
        <v>80.85</v>
      </c>
    </row>
    <row r="59" spans="1:7" ht="45">
      <c r="A59" s="3"/>
      <c r="B59" s="10" t="s">
        <v>123</v>
      </c>
      <c r="C59" s="15"/>
      <c r="D59" s="16" t="s">
        <v>124</v>
      </c>
      <c r="E59" s="8" t="s">
        <v>125</v>
      </c>
      <c r="F59" s="29">
        <v>1641364.31</v>
      </c>
      <c r="G59" s="29">
        <v>104.78</v>
      </c>
    </row>
    <row r="60" spans="1:7" ht="12.75">
      <c r="A60" s="5"/>
      <c r="B60" s="11"/>
      <c r="C60" s="17" t="s">
        <v>107</v>
      </c>
      <c r="D60" s="16" t="s">
        <v>108</v>
      </c>
      <c r="E60" s="8" t="s">
        <v>126</v>
      </c>
      <c r="F60" s="29">
        <v>602074.19</v>
      </c>
      <c r="G60" s="29">
        <v>100.34</v>
      </c>
    </row>
    <row r="61" spans="1:7" ht="12.75">
      <c r="A61" s="5"/>
      <c r="B61" s="11"/>
      <c r="C61" s="17" t="s">
        <v>110</v>
      </c>
      <c r="D61" s="16" t="s">
        <v>111</v>
      </c>
      <c r="E61" s="8" t="s">
        <v>127</v>
      </c>
      <c r="F61" s="29">
        <v>476436.72</v>
      </c>
      <c r="G61" s="29">
        <v>99.34</v>
      </c>
    </row>
    <row r="62" spans="1:7" ht="12.75">
      <c r="A62" s="5"/>
      <c r="B62" s="11"/>
      <c r="C62" s="17" t="s">
        <v>113</v>
      </c>
      <c r="D62" s="16" t="s">
        <v>114</v>
      </c>
      <c r="E62" s="8" t="s">
        <v>128</v>
      </c>
      <c r="F62" s="29">
        <v>171</v>
      </c>
      <c r="G62" s="29">
        <v>101.18</v>
      </c>
    </row>
    <row r="63" spans="1:7" ht="12.75">
      <c r="A63" s="5"/>
      <c r="B63" s="11"/>
      <c r="C63" s="17" t="s">
        <v>116</v>
      </c>
      <c r="D63" s="16" t="s">
        <v>117</v>
      </c>
      <c r="E63" s="8" t="s">
        <v>129</v>
      </c>
      <c r="F63" s="29">
        <v>117869</v>
      </c>
      <c r="G63" s="29">
        <v>105.99</v>
      </c>
    </row>
    <row r="64" spans="1:7" ht="12.75">
      <c r="A64" s="5"/>
      <c r="B64" s="11"/>
      <c r="C64" s="17" t="s">
        <v>130</v>
      </c>
      <c r="D64" s="16" t="s">
        <v>131</v>
      </c>
      <c r="E64" s="8" t="s">
        <v>132</v>
      </c>
      <c r="F64" s="29">
        <v>6193.5</v>
      </c>
      <c r="G64" s="29">
        <v>18.76</v>
      </c>
    </row>
    <row r="65" spans="1:7" ht="12.75">
      <c r="A65" s="5"/>
      <c r="B65" s="11"/>
      <c r="C65" s="17" t="s">
        <v>133</v>
      </c>
      <c r="D65" s="16" t="s">
        <v>134</v>
      </c>
      <c r="E65" s="8" t="s">
        <v>135</v>
      </c>
      <c r="F65" s="29">
        <v>1310</v>
      </c>
      <c r="G65" s="29">
        <v>65.5</v>
      </c>
    </row>
    <row r="66" spans="1:7" ht="12.75">
      <c r="A66" s="5"/>
      <c r="B66" s="11"/>
      <c r="C66" s="17" t="s">
        <v>119</v>
      </c>
      <c r="D66" s="16" t="s">
        <v>120</v>
      </c>
      <c r="E66" s="8" t="s">
        <v>136</v>
      </c>
      <c r="F66" s="29">
        <v>427072.21</v>
      </c>
      <c r="G66" s="29">
        <v>128.63</v>
      </c>
    </row>
    <row r="67" spans="1:7" ht="12.75">
      <c r="A67" s="5"/>
      <c r="B67" s="11"/>
      <c r="C67" s="17" t="s">
        <v>137</v>
      </c>
      <c r="D67" s="16" t="s">
        <v>138</v>
      </c>
      <c r="E67" s="8" t="s">
        <v>88</v>
      </c>
      <c r="F67" s="29">
        <v>4166</v>
      </c>
      <c r="G67" s="29">
        <v>119.02</v>
      </c>
    </row>
    <row r="68" spans="1:7" ht="12.75">
      <c r="A68" s="5"/>
      <c r="B68" s="11"/>
      <c r="C68" s="17" t="s">
        <v>101</v>
      </c>
      <c r="D68" s="16" t="s">
        <v>102</v>
      </c>
      <c r="E68" s="8" t="s">
        <v>139</v>
      </c>
      <c r="F68" s="29">
        <v>6071.69</v>
      </c>
      <c r="G68" s="29">
        <v>121.43</v>
      </c>
    </row>
    <row r="69" spans="1:7" ht="22.5">
      <c r="A69" s="3"/>
      <c r="B69" s="10" t="s">
        <v>140</v>
      </c>
      <c r="C69" s="15"/>
      <c r="D69" s="16" t="s">
        <v>141</v>
      </c>
      <c r="E69" s="8" t="s">
        <v>142</v>
      </c>
      <c r="F69" s="29">
        <v>295837.56</v>
      </c>
      <c r="G69" s="29">
        <v>95.25</v>
      </c>
    </row>
    <row r="70" spans="1:7" ht="12.75">
      <c r="A70" s="5"/>
      <c r="B70" s="11"/>
      <c r="C70" s="17" t="s">
        <v>143</v>
      </c>
      <c r="D70" s="16" t="s">
        <v>144</v>
      </c>
      <c r="E70" s="8" t="s">
        <v>145</v>
      </c>
      <c r="F70" s="29">
        <v>24446</v>
      </c>
      <c r="G70" s="29">
        <v>97.78</v>
      </c>
    </row>
    <row r="71" spans="1:7" ht="12.75">
      <c r="A71" s="5"/>
      <c r="B71" s="11"/>
      <c r="C71" s="17" t="s">
        <v>146</v>
      </c>
      <c r="D71" s="16" t="s">
        <v>147</v>
      </c>
      <c r="E71" s="8" t="s">
        <v>148</v>
      </c>
      <c r="F71" s="29">
        <v>91057.78</v>
      </c>
      <c r="G71" s="29">
        <v>107.12</v>
      </c>
    </row>
    <row r="72" spans="1:7" ht="33.75">
      <c r="A72" s="5"/>
      <c r="B72" s="11"/>
      <c r="C72" s="17" t="s">
        <v>149</v>
      </c>
      <c r="D72" s="16" t="s">
        <v>150</v>
      </c>
      <c r="E72" s="8" t="s">
        <v>151</v>
      </c>
      <c r="F72" s="29">
        <v>179714.76</v>
      </c>
      <c r="G72" s="29">
        <v>89.85</v>
      </c>
    </row>
    <row r="73" spans="1:7" ht="12.75">
      <c r="A73" s="5"/>
      <c r="B73" s="11"/>
      <c r="C73" s="17" t="s">
        <v>137</v>
      </c>
      <c r="D73" s="16" t="s">
        <v>138</v>
      </c>
      <c r="E73" s="8">
        <v>0</v>
      </c>
      <c r="F73" s="29">
        <v>26.4</v>
      </c>
      <c r="G73" s="29">
        <v>0</v>
      </c>
    </row>
    <row r="74" spans="1:7" ht="12.75">
      <c r="A74" s="5"/>
      <c r="B74" s="11"/>
      <c r="C74" s="17" t="s">
        <v>45</v>
      </c>
      <c r="D74" s="16" t="s">
        <v>46</v>
      </c>
      <c r="E74" s="8" t="s">
        <v>152</v>
      </c>
      <c r="F74" s="29">
        <v>592.62</v>
      </c>
      <c r="G74" s="29">
        <v>102.17</v>
      </c>
    </row>
    <row r="75" spans="1:7" ht="22.5">
      <c r="A75" s="3"/>
      <c r="B75" s="10" t="s">
        <v>153</v>
      </c>
      <c r="C75" s="15"/>
      <c r="D75" s="16" t="s">
        <v>154</v>
      </c>
      <c r="E75" s="8" t="s">
        <v>155</v>
      </c>
      <c r="F75" s="29">
        <v>3824877.01</v>
      </c>
      <c r="G75" s="29">
        <v>98.15</v>
      </c>
    </row>
    <row r="76" spans="1:7" ht="12.75">
      <c r="A76" s="5"/>
      <c r="B76" s="11"/>
      <c r="C76" s="17" t="s">
        <v>156</v>
      </c>
      <c r="D76" s="16" t="s">
        <v>157</v>
      </c>
      <c r="E76" s="8" t="s">
        <v>158</v>
      </c>
      <c r="F76" s="29">
        <v>3742236</v>
      </c>
      <c r="G76" s="29">
        <v>97.79</v>
      </c>
    </row>
    <row r="77" spans="1:7" ht="12.75">
      <c r="A77" s="5"/>
      <c r="B77" s="11"/>
      <c r="C77" s="17" t="s">
        <v>159</v>
      </c>
      <c r="D77" s="16" t="s">
        <v>160</v>
      </c>
      <c r="E77" s="8" t="s">
        <v>161</v>
      </c>
      <c r="F77" s="29">
        <v>82641.01</v>
      </c>
      <c r="G77" s="29">
        <v>118.05</v>
      </c>
    </row>
    <row r="78" spans="1:7" ht="12.75">
      <c r="A78" s="2" t="s">
        <v>162</v>
      </c>
      <c r="B78" s="9"/>
      <c r="C78" s="12"/>
      <c r="D78" s="13" t="s">
        <v>163</v>
      </c>
      <c r="E78" s="14" t="s">
        <v>164</v>
      </c>
      <c r="F78" s="27">
        <v>5545014.16</v>
      </c>
      <c r="G78" s="27">
        <v>95.12</v>
      </c>
    </row>
    <row r="79" spans="1:7" ht="22.5">
      <c r="A79" s="3"/>
      <c r="B79" s="10" t="s">
        <v>165</v>
      </c>
      <c r="C79" s="15"/>
      <c r="D79" s="16" t="s">
        <v>166</v>
      </c>
      <c r="E79" s="8" t="s">
        <v>167</v>
      </c>
      <c r="F79" s="29">
        <v>4728443</v>
      </c>
      <c r="G79" s="29">
        <v>100</v>
      </c>
    </row>
    <row r="80" spans="1:7" ht="12.75">
      <c r="A80" s="5"/>
      <c r="B80" s="11"/>
      <c r="C80" s="17" t="s">
        <v>168</v>
      </c>
      <c r="D80" s="16" t="s">
        <v>169</v>
      </c>
      <c r="E80" s="8" t="s">
        <v>167</v>
      </c>
      <c r="F80" s="29">
        <v>4728443</v>
      </c>
      <c r="G80" s="29">
        <v>100</v>
      </c>
    </row>
    <row r="81" spans="1:7" ht="15">
      <c r="A81" s="3"/>
      <c r="B81" s="10" t="s">
        <v>170</v>
      </c>
      <c r="C81" s="15"/>
      <c r="D81" s="16" t="s">
        <v>171</v>
      </c>
      <c r="E81" s="8" t="s">
        <v>172</v>
      </c>
      <c r="F81" s="29">
        <v>424191</v>
      </c>
      <c r="G81" s="29">
        <v>100</v>
      </c>
    </row>
    <row r="82" spans="1:7" ht="12.75">
      <c r="A82" s="5"/>
      <c r="B82" s="11"/>
      <c r="C82" s="17" t="s">
        <v>168</v>
      </c>
      <c r="D82" s="16" t="s">
        <v>169</v>
      </c>
      <c r="E82" s="8" t="s">
        <v>172</v>
      </c>
      <c r="F82" s="29">
        <v>424191</v>
      </c>
      <c r="G82" s="29">
        <v>100</v>
      </c>
    </row>
    <row r="83" spans="1:7" ht="15">
      <c r="A83" s="3"/>
      <c r="B83" s="10" t="s">
        <v>173</v>
      </c>
      <c r="C83" s="15"/>
      <c r="D83" s="16" t="s">
        <v>174</v>
      </c>
      <c r="E83" s="8" t="s">
        <v>175</v>
      </c>
      <c r="F83" s="29">
        <v>392380.16</v>
      </c>
      <c r="G83" s="29">
        <v>58.01</v>
      </c>
    </row>
    <row r="84" spans="1:7" ht="12.75">
      <c r="A84" s="5"/>
      <c r="B84" s="11"/>
      <c r="C84" s="17" t="s">
        <v>45</v>
      </c>
      <c r="D84" s="16" t="s">
        <v>46</v>
      </c>
      <c r="E84" s="8" t="s">
        <v>176</v>
      </c>
      <c r="F84" s="29">
        <v>48661.81</v>
      </c>
      <c r="G84" s="29">
        <v>117.82</v>
      </c>
    </row>
    <row r="85" spans="1:7" ht="12.75">
      <c r="A85" s="5"/>
      <c r="B85" s="11"/>
      <c r="C85" s="17" t="s">
        <v>48</v>
      </c>
      <c r="D85" s="16" t="s">
        <v>49</v>
      </c>
      <c r="E85" s="8" t="s">
        <v>177</v>
      </c>
      <c r="F85" s="29">
        <v>28118.85</v>
      </c>
      <c r="G85" s="29">
        <v>8.8</v>
      </c>
    </row>
    <row r="86" spans="1:7" ht="33.75">
      <c r="A86" s="5"/>
      <c r="B86" s="11"/>
      <c r="C86" s="17" t="s">
        <v>178</v>
      </c>
      <c r="D86" s="16" t="s">
        <v>179</v>
      </c>
      <c r="E86" s="8" t="s">
        <v>180</v>
      </c>
      <c r="F86" s="29">
        <v>315599.5</v>
      </c>
      <c r="G86" s="29">
        <v>100.01</v>
      </c>
    </row>
    <row r="87" spans="1:7" ht="12.75">
      <c r="A87" s="2" t="s">
        <v>181</v>
      </c>
      <c r="B87" s="9"/>
      <c r="C87" s="12"/>
      <c r="D87" s="13" t="s">
        <v>182</v>
      </c>
      <c r="E87" s="14" t="s">
        <v>183</v>
      </c>
      <c r="F87" s="27">
        <v>289915.19</v>
      </c>
      <c r="G87" s="27">
        <v>96.11</v>
      </c>
    </row>
    <row r="88" spans="1:7" ht="15">
      <c r="A88" s="3"/>
      <c r="B88" s="10" t="s">
        <v>184</v>
      </c>
      <c r="C88" s="15"/>
      <c r="D88" s="16" t="s">
        <v>185</v>
      </c>
      <c r="E88" s="8" t="s">
        <v>186</v>
      </c>
      <c r="F88" s="29">
        <v>8155.11</v>
      </c>
      <c r="G88" s="29">
        <v>86.47</v>
      </c>
    </row>
    <row r="89" spans="1:7" ht="12.75">
      <c r="A89" s="5"/>
      <c r="B89" s="11"/>
      <c r="C89" s="17" t="s">
        <v>45</v>
      </c>
      <c r="D89" s="16" t="s">
        <v>46</v>
      </c>
      <c r="E89" s="8" t="s">
        <v>187</v>
      </c>
      <c r="F89" s="29">
        <v>7236.64</v>
      </c>
      <c r="G89" s="29">
        <v>86.32</v>
      </c>
    </row>
    <row r="90" spans="1:7" ht="12.75">
      <c r="A90" s="5"/>
      <c r="B90" s="11"/>
      <c r="C90" s="17" t="s">
        <v>48</v>
      </c>
      <c r="D90" s="16" t="s">
        <v>49</v>
      </c>
      <c r="E90" s="8" t="s">
        <v>188</v>
      </c>
      <c r="F90" s="29">
        <v>918.47</v>
      </c>
      <c r="G90" s="29">
        <v>87.64</v>
      </c>
    </row>
    <row r="91" spans="1:7" ht="15">
      <c r="A91" s="3"/>
      <c r="B91" s="10" t="s">
        <v>189</v>
      </c>
      <c r="C91" s="15"/>
      <c r="D91" s="16" t="s">
        <v>190</v>
      </c>
      <c r="E91" s="8" t="s">
        <v>191</v>
      </c>
      <c r="F91" s="29">
        <v>280784.97</v>
      </c>
      <c r="G91" s="29">
        <v>96.4</v>
      </c>
    </row>
    <row r="92" spans="1:7" ht="12.75">
      <c r="A92" s="5"/>
      <c r="B92" s="11"/>
      <c r="C92" s="17" t="s">
        <v>60</v>
      </c>
      <c r="D92" s="16" t="s">
        <v>61</v>
      </c>
      <c r="E92" s="8" t="s">
        <v>192</v>
      </c>
      <c r="F92" s="29">
        <v>164919.31</v>
      </c>
      <c r="G92" s="29">
        <v>99.01</v>
      </c>
    </row>
    <row r="93" spans="1:7" ht="12.75">
      <c r="A93" s="5"/>
      <c r="B93" s="11"/>
      <c r="C93" s="17" t="s">
        <v>45</v>
      </c>
      <c r="D93" s="16" t="s">
        <v>46</v>
      </c>
      <c r="E93" s="8" t="s">
        <v>193</v>
      </c>
      <c r="F93" s="29">
        <v>322.06</v>
      </c>
      <c r="G93" s="29">
        <v>78.74</v>
      </c>
    </row>
    <row r="94" spans="1:7" ht="12.75">
      <c r="A94" s="5"/>
      <c r="B94" s="11"/>
      <c r="C94" s="17" t="s">
        <v>48</v>
      </c>
      <c r="D94" s="16" t="s">
        <v>49</v>
      </c>
      <c r="E94" s="8" t="s">
        <v>194</v>
      </c>
      <c r="F94" s="29">
        <v>88</v>
      </c>
      <c r="G94" s="29">
        <v>30.98</v>
      </c>
    </row>
    <row r="95" spans="1:7" ht="33.75">
      <c r="A95" s="5"/>
      <c r="B95" s="11"/>
      <c r="C95" s="17" t="s">
        <v>195</v>
      </c>
      <c r="D95" s="16" t="s">
        <v>196</v>
      </c>
      <c r="E95" s="8" t="s">
        <v>197</v>
      </c>
      <c r="F95" s="29">
        <v>115455.6</v>
      </c>
      <c r="G95" s="29">
        <v>93.1</v>
      </c>
    </row>
    <row r="96" spans="1:7" ht="15">
      <c r="A96" s="3"/>
      <c r="B96" s="10" t="s">
        <v>198</v>
      </c>
      <c r="C96" s="15"/>
      <c r="D96" s="16" t="s">
        <v>11</v>
      </c>
      <c r="E96" s="8" t="s">
        <v>199</v>
      </c>
      <c r="F96" s="29">
        <v>975.11</v>
      </c>
      <c r="G96" s="29">
        <v>102.64</v>
      </c>
    </row>
    <row r="97" spans="1:7" ht="12.75">
      <c r="A97" s="5"/>
      <c r="B97" s="11"/>
      <c r="C97" s="17" t="s">
        <v>137</v>
      </c>
      <c r="D97" s="16" t="s">
        <v>138</v>
      </c>
      <c r="E97" s="8" t="s">
        <v>200</v>
      </c>
      <c r="F97" s="29">
        <v>325</v>
      </c>
      <c r="G97" s="29">
        <v>108.33</v>
      </c>
    </row>
    <row r="98" spans="1:7" ht="12.75">
      <c r="A98" s="5"/>
      <c r="B98" s="11"/>
      <c r="C98" s="17" t="s">
        <v>48</v>
      </c>
      <c r="D98" s="16" t="s">
        <v>49</v>
      </c>
      <c r="E98" s="8" t="s">
        <v>201</v>
      </c>
      <c r="F98" s="29">
        <v>533.11</v>
      </c>
      <c r="G98" s="29">
        <v>100.02</v>
      </c>
    </row>
    <row r="99" spans="1:7" ht="33.75">
      <c r="A99" s="5"/>
      <c r="B99" s="11"/>
      <c r="C99" s="17" t="s">
        <v>89</v>
      </c>
      <c r="D99" s="16" t="s">
        <v>90</v>
      </c>
      <c r="E99" s="8" t="s">
        <v>202</v>
      </c>
      <c r="F99" s="29">
        <v>117</v>
      </c>
      <c r="G99" s="29">
        <v>100</v>
      </c>
    </row>
    <row r="100" spans="1:7" ht="12.75">
      <c r="A100" s="2" t="s">
        <v>203</v>
      </c>
      <c r="B100" s="9"/>
      <c r="C100" s="12"/>
      <c r="D100" s="13" t="s">
        <v>204</v>
      </c>
      <c r="E100" s="14" t="s">
        <v>205</v>
      </c>
      <c r="F100" s="27">
        <v>8557</v>
      </c>
      <c r="G100" s="27">
        <v>104.77</v>
      </c>
    </row>
    <row r="101" spans="1:7" ht="15">
      <c r="A101" s="3"/>
      <c r="B101" s="10" t="s">
        <v>206</v>
      </c>
      <c r="C101" s="15"/>
      <c r="D101" s="16" t="s">
        <v>207</v>
      </c>
      <c r="E101" s="8" t="s">
        <v>205</v>
      </c>
      <c r="F101" s="29">
        <v>8557</v>
      </c>
      <c r="G101" s="29">
        <v>104.77</v>
      </c>
    </row>
    <row r="102" spans="1:7" ht="12.75">
      <c r="A102" s="5"/>
      <c r="B102" s="11"/>
      <c r="C102" s="17" t="s">
        <v>137</v>
      </c>
      <c r="D102" s="16" t="s">
        <v>138</v>
      </c>
      <c r="E102" s="8" t="s">
        <v>205</v>
      </c>
      <c r="F102" s="29">
        <v>8557</v>
      </c>
      <c r="G102" s="29">
        <v>104.77</v>
      </c>
    </row>
    <row r="103" spans="1:7" ht="12.75">
      <c r="A103" s="2" t="s">
        <v>208</v>
      </c>
      <c r="B103" s="9"/>
      <c r="C103" s="12"/>
      <c r="D103" s="13" t="s">
        <v>209</v>
      </c>
      <c r="E103" s="14" t="s">
        <v>210</v>
      </c>
      <c r="F103" s="27">
        <v>1418278.58</v>
      </c>
      <c r="G103" s="27">
        <v>99.52</v>
      </c>
    </row>
    <row r="104" spans="1:7" ht="33.75">
      <c r="A104" s="3"/>
      <c r="B104" s="10" t="s">
        <v>211</v>
      </c>
      <c r="C104" s="15"/>
      <c r="D104" s="16" t="s">
        <v>212</v>
      </c>
      <c r="E104" s="8" t="s">
        <v>213</v>
      </c>
      <c r="F104" s="29">
        <v>1263030.32</v>
      </c>
      <c r="G104" s="29">
        <v>99.65</v>
      </c>
    </row>
    <row r="105" spans="1:7" ht="22.5">
      <c r="A105" s="5"/>
      <c r="B105" s="11"/>
      <c r="C105" s="17" t="s">
        <v>214</v>
      </c>
      <c r="D105" s="16" t="s">
        <v>215</v>
      </c>
      <c r="E105" s="8" t="s">
        <v>139</v>
      </c>
      <c r="F105" s="29">
        <v>0</v>
      </c>
      <c r="G105" s="29">
        <v>0</v>
      </c>
    </row>
    <row r="106" spans="1:7" ht="45">
      <c r="A106" s="5"/>
      <c r="B106" s="11"/>
      <c r="C106" s="17" t="s">
        <v>13</v>
      </c>
      <c r="D106" s="16" t="s">
        <v>14</v>
      </c>
      <c r="E106" s="8" t="s">
        <v>216</v>
      </c>
      <c r="F106" s="29">
        <v>1259584.81</v>
      </c>
      <c r="G106" s="29">
        <v>99.77</v>
      </c>
    </row>
    <row r="107" spans="1:7" ht="33.75">
      <c r="A107" s="5"/>
      <c r="B107" s="11"/>
      <c r="C107" s="18" t="s">
        <v>278</v>
      </c>
      <c r="D107" s="20" t="s">
        <v>279</v>
      </c>
      <c r="E107" s="19" t="s">
        <v>245</v>
      </c>
      <c r="F107" s="29">
        <v>3445.51</v>
      </c>
      <c r="G107" s="65"/>
    </row>
    <row r="108" spans="1:7" ht="56.25">
      <c r="A108" s="3"/>
      <c r="B108" s="10" t="s">
        <v>217</v>
      </c>
      <c r="C108" s="15"/>
      <c r="D108" s="16" t="s">
        <v>218</v>
      </c>
      <c r="E108" s="8" t="s">
        <v>219</v>
      </c>
      <c r="F108" s="29">
        <v>3871.96</v>
      </c>
      <c r="G108" s="29">
        <v>90.52</v>
      </c>
    </row>
    <row r="109" spans="1:7" ht="45">
      <c r="A109" s="5"/>
      <c r="B109" s="11"/>
      <c r="C109" s="17" t="s">
        <v>13</v>
      </c>
      <c r="D109" s="16" t="s">
        <v>14</v>
      </c>
      <c r="E109" s="8" t="s">
        <v>220</v>
      </c>
      <c r="F109" s="29">
        <v>1808.04</v>
      </c>
      <c r="G109" s="29">
        <v>97.41</v>
      </c>
    </row>
    <row r="110" spans="1:7" ht="33.75">
      <c r="A110" s="5"/>
      <c r="B110" s="11"/>
      <c r="C110" s="17" t="s">
        <v>89</v>
      </c>
      <c r="D110" s="16" t="s">
        <v>90</v>
      </c>
      <c r="E110" s="8" t="s">
        <v>221</v>
      </c>
      <c r="F110" s="29">
        <v>2063.92</v>
      </c>
      <c r="G110" s="29">
        <v>85.25</v>
      </c>
    </row>
    <row r="111" spans="1:7" ht="22.5">
      <c r="A111" s="3"/>
      <c r="B111" s="10" t="s">
        <v>222</v>
      </c>
      <c r="C111" s="15"/>
      <c r="D111" s="16" t="s">
        <v>223</v>
      </c>
      <c r="E111" s="8" t="s">
        <v>224</v>
      </c>
      <c r="F111" s="29">
        <v>64240</v>
      </c>
      <c r="G111" s="29">
        <v>100</v>
      </c>
    </row>
    <row r="112" spans="1:7" ht="33.75">
      <c r="A112" s="5"/>
      <c r="B112" s="11"/>
      <c r="C112" s="17" t="s">
        <v>89</v>
      </c>
      <c r="D112" s="16" t="s">
        <v>90</v>
      </c>
      <c r="E112" s="8" t="s">
        <v>224</v>
      </c>
      <c r="F112" s="29">
        <v>64240</v>
      </c>
      <c r="G112" s="29">
        <v>100</v>
      </c>
    </row>
    <row r="113" spans="1:7" ht="15">
      <c r="A113" s="3"/>
      <c r="B113" s="10" t="s">
        <v>225</v>
      </c>
      <c r="C113" s="15"/>
      <c r="D113" s="16" t="s">
        <v>226</v>
      </c>
      <c r="E113" s="8" t="s">
        <v>227</v>
      </c>
      <c r="F113" s="29">
        <v>22931.76</v>
      </c>
      <c r="G113" s="29">
        <v>90.39</v>
      </c>
    </row>
    <row r="114" spans="1:7" ht="33.75">
      <c r="A114" s="5"/>
      <c r="B114" s="11"/>
      <c r="C114" s="17" t="s">
        <v>89</v>
      </c>
      <c r="D114" s="16" t="s">
        <v>90</v>
      </c>
      <c r="E114" s="8" t="s">
        <v>227</v>
      </c>
      <c r="F114" s="29">
        <v>22931.76</v>
      </c>
      <c r="G114" s="29">
        <v>90.39</v>
      </c>
    </row>
    <row r="115" spans="1:7" ht="15">
      <c r="A115" s="3"/>
      <c r="B115" s="10" t="s">
        <v>228</v>
      </c>
      <c r="C115" s="15"/>
      <c r="D115" s="16" t="s">
        <v>229</v>
      </c>
      <c r="E115" s="8" t="s">
        <v>230</v>
      </c>
      <c r="F115" s="29">
        <v>40563.54</v>
      </c>
      <c r="G115" s="29">
        <v>100.97</v>
      </c>
    </row>
    <row r="116" spans="1:7" ht="12.75">
      <c r="A116" s="5"/>
      <c r="B116" s="11"/>
      <c r="C116" s="17" t="s">
        <v>45</v>
      </c>
      <c r="D116" s="16" t="s">
        <v>46</v>
      </c>
      <c r="E116" s="8" t="s">
        <v>231</v>
      </c>
      <c r="F116" s="29">
        <v>3132.54</v>
      </c>
      <c r="G116" s="29">
        <v>116.02</v>
      </c>
    </row>
    <row r="117" spans="1:7" ht="12.75">
      <c r="A117" s="5"/>
      <c r="B117" s="11"/>
      <c r="C117" s="17" t="s">
        <v>48</v>
      </c>
      <c r="D117" s="16" t="s">
        <v>49</v>
      </c>
      <c r="E117" s="8" t="s">
        <v>232</v>
      </c>
      <c r="F117" s="29">
        <v>0</v>
      </c>
      <c r="G117" s="29">
        <v>0</v>
      </c>
    </row>
    <row r="118" spans="1:7" ht="33.75">
      <c r="A118" s="5"/>
      <c r="B118" s="11"/>
      <c r="C118" s="17" t="s">
        <v>89</v>
      </c>
      <c r="D118" s="16" t="s">
        <v>90</v>
      </c>
      <c r="E118" s="8" t="s">
        <v>233</v>
      </c>
      <c r="F118" s="29">
        <v>37431</v>
      </c>
      <c r="G118" s="29">
        <v>100</v>
      </c>
    </row>
    <row r="119" spans="1:7" ht="15">
      <c r="A119" s="3"/>
      <c r="B119" s="10" t="s">
        <v>234</v>
      </c>
      <c r="C119" s="15"/>
      <c r="D119" s="16" t="s">
        <v>11</v>
      </c>
      <c r="E119" s="8" t="s">
        <v>235</v>
      </c>
      <c r="F119" s="29">
        <v>23641</v>
      </c>
      <c r="G119" s="29">
        <v>100</v>
      </c>
    </row>
    <row r="120" spans="1:7" ht="33.75">
      <c r="A120" s="5"/>
      <c r="B120" s="11"/>
      <c r="C120" s="17" t="s">
        <v>89</v>
      </c>
      <c r="D120" s="16" t="s">
        <v>90</v>
      </c>
      <c r="E120" s="8" t="s">
        <v>235</v>
      </c>
      <c r="F120" s="29">
        <v>23641</v>
      </c>
      <c r="G120" s="29">
        <v>100</v>
      </c>
    </row>
    <row r="121" spans="1:7" ht="12.75">
      <c r="A121" s="2" t="s">
        <v>236</v>
      </c>
      <c r="B121" s="9"/>
      <c r="C121" s="12"/>
      <c r="D121" s="13" t="s">
        <v>237</v>
      </c>
      <c r="E121" s="14" t="s">
        <v>238</v>
      </c>
      <c r="F121" s="27">
        <v>32048.65</v>
      </c>
      <c r="G121" s="27">
        <v>95.14</v>
      </c>
    </row>
    <row r="122" spans="1:7" ht="15">
      <c r="A122" s="3"/>
      <c r="B122" s="10" t="s">
        <v>239</v>
      </c>
      <c r="C122" s="15"/>
      <c r="D122" s="16" t="s">
        <v>11</v>
      </c>
      <c r="E122" s="8" t="s">
        <v>238</v>
      </c>
      <c r="F122" s="29">
        <v>32048.65</v>
      </c>
      <c r="G122" s="29">
        <v>95.14</v>
      </c>
    </row>
    <row r="123" spans="1:7" ht="15">
      <c r="A123" s="3"/>
      <c r="B123" s="11"/>
      <c r="C123" s="18" t="s">
        <v>45</v>
      </c>
      <c r="D123" s="16" t="s">
        <v>46</v>
      </c>
      <c r="E123" s="8">
        <v>0</v>
      </c>
      <c r="F123" s="29">
        <v>76</v>
      </c>
      <c r="G123" s="29">
        <v>0</v>
      </c>
    </row>
    <row r="124" spans="1:7" ht="45">
      <c r="A124" s="5"/>
      <c r="B124" s="11"/>
      <c r="C124" s="17" t="s">
        <v>240</v>
      </c>
      <c r="D124" s="16" t="s">
        <v>241</v>
      </c>
      <c r="E124" s="8" t="s">
        <v>242</v>
      </c>
      <c r="F124" s="29">
        <v>30279.11</v>
      </c>
      <c r="G124" s="29">
        <v>94.65</v>
      </c>
    </row>
    <row r="125" spans="1:7" ht="45">
      <c r="A125" s="5"/>
      <c r="B125" s="11"/>
      <c r="C125" s="17" t="s">
        <v>243</v>
      </c>
      <c r="D125" s="16" t="s">
        <v>241</v>
      </c>
      <c r="E125" s="8" t="s">
        <v>244</v>
      </c>
      <c r="F125" s="29">
        <v>1693.54</v>
      </c>
      <c r="G125" s="29">
        <v>99.97</v>
      </c>
    </row>
    <row r="126" spans="1:7" ht="12.75">
      <c r="A126" s="2" t="s">
        <v>246</v>
      </c>
      <c r="B126" s="9"/>
      <c r="C126" s="12"/>
      <c r="D126" s="13" t="s">
        <v>247</v>
      </c>
      <c r="E126" s="14" t="s">
        <v>248</v>
      </c>
      <c r="F126" s="27">
        <v>47213.89</v>
      </c>
      <c r="G126" s="27">
        <v>92.64</v>
      </c>
    </row>
    <row r="127" spans="1:7" ht="15">
      <c r="A127" s="3"/>
      <c r="B127" s="10" t="s">
        <v>249</v>
      </c>
      <c r="C127" s="15"/>
      <c r="D127" s="16" t="s">
        <v>250</v>
      </c>
      <c r="E127" s="8" t="s">
        <v>248</v>
      </c>
      <c r="F127" s="29">
        <v>47213.89</v>
      </c>
      <c r="G127" s="29">
        <v>92.64</v>
      </c>
    </row>
    <row r="128" spans="1:7" ht="33.75">
      <c r="A128" s="5"/>
      <c r="B128" s="11"/>
      <c r="C128" s="17" t="s">
        <v>89</v>
      </c>
      <c r="D128" s="16" t="s">
        <v>90</v>
      </c>
      <c r="E128" s="8" t="s">
        <v>248</v>
      </c>
      <c r="F128" s="29">
        <v>47213.89</v>
      </c>
      <c r="G128" s="29">
        <v>92.64</v>
      </c>
    </row>
    <row r="129" spans="1:7" ht="12.75">
      <c r="A129" s="2" t="s">
        <v>251</v>
      </c>
      <c r="B129" s="9"/>
      <c r="C129" s="12"/>
      <c r="D129" s="13" t="s">
        <v>252</v>
      </c>
      <c r="E129" s="14" t="s">
        <v>253</v>
      </c>
      <c r="F129" s="27">
        <v>437751.53</v>
      </c>
      <c r="G129" s="27">
        <v>100.76</v>
      </c>
    </row>
    <row r="130" spans="1:7" ht="15">
      <c r="A130" s="3"/>
      <c r="B130" s="10" t="s">
        <v>256</v>
      </c>
      <c r="C130" s="15"/>
      <c r="D130" s="16" t="s">
        <v>257</v>
      </c>
      <c r="E130" s="8" t="s">
        <v>258</v>
      </c>
      <c r="F130" s="29">
        <v>287114.67</v>
      </c>
      <c r="G130" s="29">
        <v>100</v>
      </c>
    </row>
    <row r="131" spans="1:7" ht="12.75">
      <c r="A131" s="5"/>
      <c r="B131" s="11"/>
      <c r="C131" s="17" t="s">
        <v>48</v>
      </c>
      <c r="D131" s="16" t="s">
        <v>49</v>
      </c>
      <c r="E131" s="8" t="s">
        <v>258</v>
      </c>
      <c r="F131" s="29">
        <v>287114.67</v>
      </c>
      <c r="G131" s="29">
        <v>100</v>
      </c>
    </row>
    <row r="132" spans="1:7" ht="22.5">
      <c r="A132" s="3"/>
      <c r="B132" s="10" t="s">
        <v>259</v>
      </c>
      <c r="C132" s="15"/>
      <c r="D132" s="16" t="s">
        <v>260</v>
      </c>
      <c r="E132" s="8" t="s">
        <v>261</v>
      </c>
      <c r="F132" s="29">
        <v>112086.13</v>
      </c>
      <c r="G132" s="29">
        <v>102.8</v>
      </c>
    </row>
    <row r="133" spans="1:7" ht="22.5">
      <c r="A133" s="5"/>
      <c r="B133" s="11"/>
      <c r="C133" s="17" t="s">
        <v>262</v>
      </c>
      <c r="D133" s="16" t="s">
        <v>263</v>
      </c>
      <c r="E133" s="8" t="s">
        <v>264</v>
      </c>
      <c r="F133" s="29">
        <v>0</v>
      </c>
      <c r="G133" s="29">
        <v>0</v>
      </c>
    </row>
    <row r="134" spans="1:7" ht="12.75">
      <c r="A134" s="5"/>
      <c r="B134" s="11"/>
      <c r="C134" s="17" t="s">
        <v>137</v>
      </c>
      <c r="D134" s="16" t="s">
        <v>138</v>
      </c>
      <c r="E134" s="8" t="s">
        <v>26</v>
      </c>
      <c r="F134" s="29">
        <v>13562.81</v>
      </c>
      <c r="G134" s="29">
        <v>135.62</v>
      </c>
    </row>
    <row r="135" spans="1:7" ht="12.75">
      <c r="A135" s="5"/>
      <c r="B135" s="11"/>
      <c r="C135" s="17" t="s">
        <v>48</v>
      </c>
      <c r="D135" s="16" t="s">
        <v>49</v>
      </c>
      <c r="E135" s="8" t="s">
        <v>265</v>
      </c>
      <c r="F135" s="29">
        <v>98523.32</v>
      </c>
      <c r="G135" s="29">
        <v>100</v>
      </c>
    </row>
    <row r="136" spans="1:7" ht="22.5">
      <c r="A136" s="3"/>
      <c r="B136" s="10" t="s">
        <v>266</v>
      </c>
      <c r="C136" s="15"/>
      <c r="D136" s="16" t="s">
        <v>267</v>
      </c>
      <c r="E136" s="8" t="s">
        <v>135</v>
      </c>
      <c r="F136" s="29">
        <v>1755.71</v>
      </c>
      <c r="G136" s="29">
        <v>87.78</v>
      </c>
    </row>
    <row r="137" spans="1:7" ht="12.75">
      <c r="A137" s="5"/>
      <c r="B137" s="11"/>
      <c r="C137" s="17" t="s">
        <v>268</v>
      </c>
      <c r="D137" s="16" t="s">
        <v>269</v>
      </c>
      <c r="E137" s="8" t="s">
        <v>135</v>
      </c>
      <c r="F137" s="29">
        <v>1755.71</v>
      </c>
      <c r="G137" s="29">
        <v>87.78</v>
      </c>
    </row>
    <row r="138" spans="1:7" ht="15">
      <c r="A138" s="3"/>
      <c r="B138" s="10" t="s">
        <v>270</v>
      </c>
      <c r="C138" s="15"/>
      <c r="D138" s="16" t="s">
        <v>11</v>
      </c>
      <c r="E138" s="8" t="s">
        <v>271</v>
      </c>
      <c r="F138" s="29">
        <v>36795.02</v>
      </c>
      <c r="G138" s="29">
        <v>101.36</v>
      </c>
    </row>
    <row r="139" spans="1:7" ht="12.75">
      <c r="A139" s="5"/>
      <c r="B139" s="11"/>
      <c r="C139" s="17" t="s">
        <v>137</v>
      </c>
      <c r="D139" s="16" t="s">
        <v>138</v>
      </c>
      <c r="E139" s="8" t="s">
        <v>272</v>
      </c>
      <c r="F139" s="29">
        <v>36244.44</v>
      </c>
      <c r="G139" s="29">
        <v>100.67</v>
      </c>
    </row>
    <row r="140" spans="1:7" ht="12.75">
      <c r="A140" s="5"/>
      <c r="B140" s="11"/>
      <c r="C140" s="17" t="s">
        <v>45</v>
      </c>
      <c r="D140" s="16" t="s">
        <v>46</v>
      </c>
      <c r="E140" s="8" t="s">
        <v>200</v>
      </c>
      <c r="F140" s="29">
        <v>550.58</v>
      </c>
      <c r="G140" s="29">
        <v>183.52</v>
      </c>
    </row>
    <row r="141" spans="1:7" ht="15">
      <c r="A141" s="110"/>
      <c r="B141" s="110"/>
      <c r="C141" s="111"/>
      <c r="D141" s="108"/>
      <c r="E141" s="108"/>
      <c r="F141" s="24"/>
      <c r="G141" s="24"/>
    </row>
    <row r="142" spans="1:7" ht="12.75">
      <c r="A142" s="112" t="s">
        <v>273</v>
      </c>
      <c r="B142" s="112"/>
      <c r="C142" s="112"/>
      <c r="D142" s="112"/>
      <c r="E142" s="26" t="s">
        <v>274</v>
      </c>
      <c r="F142" s="31">
        <f>F5+F10+F13+F18+F26+F34+F41+F48+F78+F87+F100+F103+F121+F126+F129</f>
        <v>17694090.439999998</v>
      </c>
      <c r="G142" s="31">
        <f>F142/E142*100</f>
        <v>96.78700109192508</v>
      </c>
    </row>
    <row r="143" spans="1:5" ht="12.75">
      <c r="A143" s="108"/>
      <c r="B143" s="108"/>
      <c r="C143" s="108"/>
      <c r="D143" s="108"/>
      <c r="E143" s="108"/>
    </row>
    <row r="144" spans="1:5" ht="12.75">
      <c r="A144" s="107"/>
      <c r="B144" s="107"/>
      <c r="C144" s="108"/>
      <c r="D144" s="108"/>
      <c r="E144" s="108"/>
    </row>
    <row r="145" spans="1:5" ht="12.75">
      <c r="A145" s="107"/>
      <c r="B145" s="107"/>
      <c r="C145" s="108"/>
      <c r="D145" s="108"/>
      <c r="E145" s="108"/>
    </row>
  </sheetData>
  <sheetProtection/>
  <mergeCells count="9">
    <mergeCell ref="A1:G1"/>
    <mergeCell ref="A144:B145"/>
    <mergeCell ref="C144:E144"/>
    <mergeCell ref="C145:E145"/>
    <mergeCell ref="A3:E3"/>
    <mergeCell ref="A141:C141"/>
    <mergeCell ref="D141:E141"/>
    <mergeCell ref="A142:D142"/>
    <mergeCell ref="A143:E143"/>
  </mergeCells>
  <printOptions/>
  <pageMargins left="0.656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view="pageLayout" workbookViewId="0" topLeftCell="A93">
      <selection activeCell="L26" sqref="L26"/>
    </sheetView>
  </sheetViews>
  <sheetFormatPr defaultColWidth="9.33203125" defaultRowHeight="12.75"/>
  <cols>
    <col min="1" max="1" width="6" style="37" customWidth="1"/>
    <col min="2" max="2" width="5.5" style="37" customWidth="1"/>
    <col min="3" max="4" width="6.66015625" style="37" customWidth="1"/>
    <col min="5" max="5" width="56.83203125" style="37" customWidth="1"/>
    <col min="6" max="7" width="14" style="37" bestFit="1" customWidth="1"/>
    <col min="8" max="8" width="12.83203125" style="37" customWidth="1"/>
    <col min="9" max="9" width="2.66015625" style="37" customWidth="1"/>
    <col min="10" max="16384" width="9.33203125" style="37" customWidth="1"/>
  </cols>
  <sheetData>
    <row r="1" spans="2:8" ht="38.25" customHeight="1">
      <c r="B1" s="116" t="s">
        <v>911</v>
      </c>
      <c r="C1" s="117"/>
      <c r="D1" s="117"/>
      <c r="E1" s="117"/>
      <c r="F1" s="117"/>
      <c r="G1" s="117"/>
      <c r="H1" s="117"/>
    </row>
    <row r="2" spans="1:7" ht="22.5" customHeight="1">
      <c r="A2" s="113" t="s">
        <v>912</v>
      </c>
      <c r="B2" s="113"/>
      <c r="C2" s="113"/>
      <c r="D2" s="113"/>
      <c r="E2" s="113"/>
      <c r="F2" s="113"/>
      <c r="G2" s="113"/>
    </row>
    <row r="3" spans="2:8" ht="36">
      <c r="B3" s="32" t="s">
        <v>0</v>
      </c>
      <c r="C3" s="32" t="s">
        <v>849</v>
      </c>
      <c r="D3" s="32" t="s">
        <v>848</v>
      </c>
      <c r="E3" s="34" t="s">
        <v>1</v>
      </c>
      <c r="F3" s="34" t="s">
        <v>275</v>
      </c>
      <c r="G3" s="35" t="s">
        <v>277</v>
      </c>
      <c r="H3" s="36" t="s">
        <v>276</v>
      </c>
    </row>
    <row r="4" spans="2:8" ht="18" customHeight="1">
      <c r="B4" s="38" t="s">
        <v>2</v>
      </c>
      <c r="C4" s="38"/>
      <c r="D4" s="38"/>
      <c r="E4" s="39" t="s">
        <v>3</v>
      </c>
      <c r="F4" s="40" t="s">
        <v>12</v>
      </c>
      <c r="G4" s="29">
        <v>314095.13</v>
      </c>
      <c r="H4" s="30">
        <v>99.99</v>
      </c>
    </row>
    <row r="5" spans="2:8" ht="15">
      <c r="B5" s="41"/>
      <c r="C5" s="6" t="s">
        <v>10</v>
      </c>
      <c r="D5" s="42"/>
      <c r="E5" s="7" t="s">
        <v>11</v>
      </c>
      <c r="F5" s="43" t="s">
        <v>12</v>
      </c>
      <c r="G5" s="29">
        <v>314095.13</v>
      </c>
      <c r="H5" s="30">
        <v>99.99</v>
      </c>
    </row>
    <row r="6" spans="2:8" ht="33.75">
      <c r="B6" s="44"/>
      <c r="C6" s="44"/>
      <c r="D6" s="6" t="s">
        <v>13</v>
      </c>
      <c r="E6" s="7" t="s">
        <v>14</v>
      </c>
      <c r="F6" s="43" t="s">
        <v>12</v>
      </c>
      <c r="G6" s="29">
        <v>314095.13</v>
      </c>
      <c r="H6" s="30">
        <v>99.99</v>
      </c>
    </row>
    <row r="7" spans="2:8" ht="18" customHeight="1">
      <c r="B7" s="38" t="s">
        <v>51</v>
      </c>
      <c r="C7" s="38"/>
      <c r="D7" s="38"/>
      <c r="E7" s="39" t="s">
        <v>52</v>
      </c>
      <c r="F7" s="40" t="s">
        <v>282</v>
      </c>
      <c r="G7" s="29">
        <f>G8+G10</f>
        <v>53360.05</v>
      </c>
      <c r="H7" s="29">
        <v>99.76</v>
      </c>
    </row>
    <row r="8" spans="2:8" ht="15">
      <c r="B8" s="41"/>
      <c r="C8" s="6" t="s">
        <v>54</v>
      </c>
      <c r="D8" s="42"/>
      <c r="E8" s="7" t="s">
        <v>55</v>
      </c>
      <c r="F8" s="43" t="s">
        <v>56</v>
      </c>
      <c r="G8" s="29">
        <v>44600</v>
      </c>
      <c r="H8" s="29">
        <v>100</v>
      </c>
    </row>
    <row r="9" spans="2:8" ht="33.75">
      <c r="B9" s="44"/>
      <c r="C9" s="44"/>
      <c r="D9" s="6" t="s">
        <v>13</v>
      </c>
      <c r="E9" s="7" t="s">
        <v>14</v>
      </c>
      <c r="F9" s="43" t="s">
        <v>56</v>
      </c>
      <c r="G9" s="29">
        <v>44600</v>
      </c>
      <c r="H9" s="29">
        <v>100</v>
      </c>
    </row>
    <row r="10" spans="2:8" ht="15">
      <c r="B10" s="41"/>
      <c r="C10" s="6" t="s">
        <v>62</v>
      </c>
      <c r="D10" s="42"/>
      <c r="E10" s="7" t="s">
        <v>63</v>
      </c>
      <c r="F10" s="43" t="s">
        <v>64</v>
      </c>
      <c r="G10" s="29">
        <v>8760.05</v>
      </c>
      <c r="H10" s="29">
        <v>98.56</v>
      </c>
    </row>
    <row r="11" spans="2:8" ht="33.75">
      <c r="B11" s="44"/>
      <c r="C11" s="44"/>
      <c r="D11" s="6" t="s">
        <v>13</v>
      </c>
      <c r="E11" s="7" t="s">
        <v>14</v>
      </c>
      <c r="F11" s="43" t="s">
        <v>64</v>
      </c>
      <c r="G11" s="29">
        <v>8760.05</v>
      </c>
      <c r="H11" s="29">
        <v>98.56</v>
      </c>
    </row>
    <row r="12" spans="2:8" ht="30" customHeight="1">
      <c r="B12" s="38" t="s">
        <v>65</v>
      </c>
      <c r="C12" s="38"/>
      <c r="D12" s="38"/>
      <c r="E12" s="39" t="s">
        <v>66</v>
      </c>
      <c r="F12" s="40" t="s">
        <v>67</v>
      </c>
      <c r="G12" s="27">
        <v>21819</v>
      </c>
      <c r="H12" s="27">
        <v>75.45</v>
      </c>
    </row>
    <row r="13" spans="2:8" ht="22.5">
      <c r="B13" s="41"/>
      <c r="C13" s="6" t="s">
        <v>68</v>
      </c>
      <c r="D13" s="42"/>
      <c r="E13" s="7" t="s">
        <v>69</v>
      </c>
      <c r="F13" s="43" t="s">
        <v>70</v>
      </c>
      <c r="G13" s="29">
        <v>871</v>
      </c>
      <c r="H13" s="29">
        <v>100</v>
      </c>
    </row>
    <row r="14" spans="2:8" ht="33.75">
      <c r="B14" s="44"/>
      <c r="C14" s="44"/>
      <c r="D14" s="6" t="s">
        <v>13</v>
      </c>
      <c r="E14" s="7" t="s">
        <v>14</v>
      </c>
      <c r="F14" s="43" t="s">
        <v>70</v>
      </c>
      <c r="G14" s="29">
        <v>871</v>
      </c>
      <c r="H14" s="29">
        <v>100</v>
      </c>
    </row>
    <row r="15" spans="2:8" ht="15">
      <c r="B15" s="41"/>
      <c r="C15" s="6" t="s">
        <v>71</v>
      </c>
      <c r="D15" s="42"/>
      <c r="E15" s="7" t="s">
        <v>72</v>
      </c>
      <c r="F15" s="43" t="s">
        <v>73</v>
      </c>
      <c r="G15" s="29">
        <v>9817</v>
      </c>
      <c r="H15" s="29">
        <v>100</v>
      </c>
    </row>
    <row r="16" spans="2:8" ht="33.75">
      <c r="B16" s="44"/>
      <c r="C16" s="44"/>
      <c r="D16" s="6" t="s">
        <v>13</v>
      </c>
      <c r="E16" s="7" t="s">
        <v>14</v>
      </c>
      <c r="F16" s="43" t="s">
        <v>73</v>
      </c>
      <c r="G16" s="29">
        <v>9817</v>
      </c>
      <c r="H16" s="29">
        <v>100</v>
      </c>
    </row>
    <row r="17" spans="2:8" ht="33.75">
      <c r="B17" s="41"/>
      <c r="C17" s="6" t="s">
        <v>74</v>
      </c>
      <c r="D17" s="42"/>
      <c r="E17" s="7" t="s">
        <v>75</v>
      </c>
      <c r="F17" s="43" t="s">
        <v>76</v>
      </c>
      <c r="G17" s="29">
        <v>11131</v>
      </c>
      <c r="H17" s="29">
        <v>61.05</v>
      </c>
    </row>
    <row r="18" spans="2:8" ht="33.75">
      <c r="B18" s="44"/>
      <c r="C18" s="44"/>
      <c r="D18" s="6" t="s">
        <v>13</v>
      </c>
      <c r="E18" s="7" t="s">
        <v>14</v>
      </c>
      <c r="F18" s="43" t="s">
        <v>76</v>
      </c>
      <c r="G18" s="29">
        <v>11131</v>
      </c>
      <c r="H18" s="29">
        <v>61.05</v>
      </c>
    </row>
    <row r="19" spans="2:8" ht="21" customHeight="1">
      <c r="B19" s="38" t="s">
        <v>208</v>
      </c>
      <c r="C19" s="38"/>
      <c r="D19" s="38"/>
      <c r="E19" s="39" t="s">
        <v>209</v>
      </c>
      <c r="F19" s="40" t="s">
        <v>283</v>
      </c>
      <c r="G19" s="27">
        <f>G20+G22</f>
        <v>1261392.85</v>
      </c>
      <c r="H19" s="27">
        <v>99.77</v>
      </c>
    </row>
    <row r="20" spans="2:8" ht="33.75">
      <c r="B20" s="41"/>
      <c r="C20" s="6" t="s">
        <v>211</v>
      </c>
      <c r="D20" s="42"/>
      <c r="E20" s="7" t="s">
        <v>212</v>
      </c>
      <c r="F20" s="43" t="s">
        <v>216</v>
      </c>
      <c r="G20" s="29">
        <v>1259584.81</v>
      </c>
      <c r="H20" s="29">
        <v>99.77</v>
      </c>
    </row>
    <row r="21" spans="2:8" ht="33.75">
      <c r="B21" s="44"/>
      <c r="C21" s="44"/>
      <c r="D21" s="6" t="s">
        <v>13</v>
      </c>
      <c r="E21" s="7" t="s">
        <v>14</v>
      </c>
      <c r="F21" s="43" t="s">
        <v>216</v>
      </c>
      <c r="G21" s="29">
        <v>1259584.81</v>
      </c>
      <c r="H21" s="29">
        <v>99.77</v>
      </c>
    </row>
    <row r="22" spans="2:8" ht="45">
      <c r="B22" s="41"/>
      <c r="C22" s="6" t="s">
        <v>217</v>
      </c>
      <c r="D22" s="42"/>
      <c r="E22" s="7" t="s">
        <v>218</v>
      </c>
      <c r="F22" s="43" t="s">
        <v>220</v>
      </c>
      <c r="G22" s="29">
        <v>1808.04</v>
      </c>
      <c r="H22" s="29">
        <v>97.41</v>
      </c>
    </row>
    <row r="23" spans="2:8" ht="33.75">
      <c r="B23" s="45"/>
      <c r="C23" s="45"/>
      <c r="D23" s="46" t="s">
        <v>13</v>
      </c>
      <c r="E23" s="7" t="s">
        <v>14</v>
      </c>
      <c r="F23" s="43" t="s">
        <v>220</v>
      </c>
      <c r="G23" s="29">
        <v>1808.04</v>
      </c>
      <c r="H23" s="29">
        <v>97.41</v>
      </c>
    </row>
    <row r="24" spans="1:7" ht="12.75">
      <c r="A24" s="114"/>
      <c r="B24" s="114"/>
      <c r="C24" s="114"/>
      <c r="D24" s="114"/>
      <c r="E24" s="114"/>
      <c r="F24" s="114"/>
      <c r="G24" s="114"/>
    </row>
    <row r="25" spans="2:8" ht="12.75">
      <c r="B25" s="112" t="s">
        <v>273</v>
      </c>
      <c r="C25" s="112"/>
      <c r="D25" s="112"/>
      <c r="E25" s="115"/>
      <c r="F25" s="47">
        <f>F4+F7+F12+F19</f>
        <v>1660764</v>
      </c>
      <c r="G25" s="47">
        <f>G4+G7+G12+G19</f>
        <v>1650667.03</v>
      </c>
      <c r="H25" s="47">
        <f>G25/F25*100</f>
        <v>99.39202860851994</v>
      </c>
    </row>
    <row r="28" ht="12.75">
      <c r="B28" s="78" t="s">
        <v>850</v>
      </c>
    </row>
    <row r="29" spans="2:8" ht="33.75">
      <c r="B29" s="38" t="s">
        <v>0</v>
      </c>
      <c r="C29" s="38" t="s">
        <v>849</v>
      </c>
      <c r="D29" s="58" t="s">
        <v>848</v>
      </c>
      <c r="E29" s="56" t="s">
        <v>1</v>
      </c>
      <c r="F29" s="56" t="s">
        <v>275</v>
      </c>
      <c r="G29" s="22" t="s">
        <v>277</v>
      </c>
      <c r="H29" s="23" t="s">
        <v>276</v>
      </c>
    </row>
    <row r="30" spans="2:8" ht="12.75">
      <c r="B30" s="38" t="s">
        <v>2</v>
      </c>
      <c r="C30" s="38"/>
      <c r="D30" s="58"/>
      <c r="E30" s="59" t="s">
        <v>3</v>
      </c>
      <c r="F30" s="60" t="s">
        <v>12</v>
      </c>
      <c r="G30" s="29">
        <v>314095.13</v>
      </c>
      <c r="H30" s="29">
        <v>99.99</v>
      </c>
    </row>
    <row r="31" spans="2:8" ht="15">
      <c r="B31" s="41"/>
      <c r="C31" s="6" t="s">
        <v>10</v>
      </c>
      <c r="D31" s="61"/>
      <c r="E31" s="20" t="s">
        <v>11</v>
      </c>
      <c r="F31" s="62" t="s">
        <v>12</v>
      </c>
      <c r="G31" s="29">
        <v>314095.13</v>
      </c>
      <c r="H31" s="29">
        <v>99.99</v>
      </c>
    </row>
    <row r="32" spans="2:8" ht="12.75">
      <c r="B32" s="44"/>
      <c r="C32" s="44"/>
      <c r="D32" s="63" t="s">
        <v>293</v>
      </c>
      <c r="E32" s="20" t="s">
        <v>294</v>
      </c>
      <c r="F32" s="62" t="s">
        <v>295</v>
      </c>
      <c r="G32" s="29">
        <v>3497.2</v>
      </c>
      <c r="H32" s="29">
        <v>100</v>
      </c>
    </row>
    <row r="33" spans="2:8" ht="12.75">
      <c r="B33" s="44"/>
      <c r="C33" s="44"/>
      <c r="D33" s="63" t="s">
        <v>296</v>
      </c>
      <c r="E33" s="20" t="s">
        <v>297</v>
      </c>
      <c r="F33" s="62" t="s">
        <v>298</v>
      </c>
      <c r="G33" s="29">
        <v>528</v>
      </c>
      <c r="H33" s="29">
        <v>100</v>
      </c>
    </row>
    <row r="34" spans="2:8" ht="12.75">
      <c r="B34" s="44"/>
      <c r="C34" s="44"/>
      <c r="D34" s="63" t="s">
        <v>299</v>
      </c>
      <c r="E34" s="20" t="s">
        <v>300</v>
      </c>
      <c r="F34" s="62" t="s">
        <v>301</v>
      </c>
      <c r="G34" s="29">
        <v>86</v>
      </c>
      <c r="H34" s="29">
        <v>100</v>
      </c>
    </row>
    <row r="35" spans="2:8" ht="12.75">
      <c r="B35" s="44"/>
      <c r="C35" s="44"/>
      <c r="D35" s="63" t="s">
        <v>302</v>
      </c>
      <c r="E35" s="20" t="s">
        <v>303</v>
      </c>
      <c r="F35" s="62" t="s">
        <v>304</v>
      </c>
      <c r="G35" s="29">
        <v>1745.53</v>
      </c>
      <c r="H35" s="29">
        <v>99.97</v>
      </c>
    </row>
    <row r="36" spans="2:8" ht="12.75">
      <c r="B36" s="44"/>
      <c r="C36" s="44"/>
      <c r="D36" s="63" t="s">
        <v>305</v>
      </c>
      <c r="E36" s="20" t="s">
        <v>306</v>
      </c>
      <c r="F36" s="62" t="s">
        <v>307</v>
      </c>
      <c r="G36" s="29">
        <v>307936.4</v>
      </c>
      <c r="H36" s="29">
        <v>99.99</v>
      </c>
    </row>
    <row r="37" spans="2:8" ht="22.5">
      <c r="B37" s="44"/>
      <c r="C37" s="44"/>
      <c r="D37" s="63" t="s">
        <v>308</v>
      </c>
      <c r="E37" s="20" t="s">
        <v>309</v>
      </c>
      <c r="F37" s="62" t="s">
        <v>310</v>
      </c>
      <c r="G37" s="29">
        <v>12</v>
      </c>
      <c r="H37" s="29">
        <v>100</v>
      </c>
    </row>
    <row r="38" spans="2:8" ht="12.75">
      <c r="B38" s="44"/>
      <c r="C38" s="44"/>
      <c r="D38" s="63" t="s">
        <v>311</v>
      </c>
      <c r="E38" s="20" t="s">
        <v>312</v>
      </c>
      <c r="F38" s="62" t="s">
        <v>313</v>
      </c>
      <c r="G38" s="29">
        <v>290</v>
      </c>
      <c r="H38" s="29">
        <v>100</v>
      </c>
    </row>
    <row r="39" spans="2:8" ht="12.75">
      <c r="B39" s="38" t="s">
        <v>51</v>
      </c>
      <c r="C39" s="38"/>
      <c r="D39" s="58"/>
      <c r="E39" s="59" t="s">
        <v>52</v>
      </c>
      <c r="F39" s="60" t="s">
        <v>282</v>
      </c>
      <c r="G39" s="57">
        <f>G40+G47</f>
        <v>53360.05</v>
      </c>
      <c r="H39" s="29">
        <f>G39/F39*100</f>
        <v>99.7607874663476</v>
      </c>
    </row>
    <row r="40" spans="2:8" ht="15">
      <c r="B40" s="41"/>
      <c r="C40" s="6" t="s">
        <v>54</v>
      </c>
      <c r="D40" s="61"/>
      <c r="E40" s="20" t="s">
        <v>55</v>
      </c>
      <c r="F40" s="62" t="s">
        <v>56</v>
      </c>
      <c r="G40" s="57">
        <v>44600</v>
      </c>
      <c r="H40" s="29">
        <v>100</v>
      </c>
    </row>
    <row r="41" spans="2:8" ht="12.75">
      <c r="B41" s="44"/>
      <c r="C41" s="44"/>
      <c r="D41" s="63" t="s">
        <v>293</v>
      </c>
      <c r="E41" s="20" t="s">
        <v>294</v>
      </c>
      <c r="F41" s="62" t="s">
        <v>378</v>
      </c>
      <c r="G41" s="57">
        <v>25560</v>
      </c>
      <c r="H41" s="29">
        <v>100</v>
      </c>
    </row>
    <row r="42" spans="2:8" ht="12.75">
      <c r="B42" s="44"/>
      <c r="C42" s="44"/>
      <c r="D42" s="63" t="s">
        <v>296</v>
      </c>
      <c r="E42" s="20" t="s">
        <v>297</v>
      </c>
      <c r="F42" s="62" t="s">
        <v>379</v>
      </c>
      <c r="G42" s="57">
        <v>3859</v>
      </c>
      <c r="H42" s="29">
        <v>100</v>
      </c>
    </row>
    <row r="43" spans="2:8" ht="12.75">
      <c r="B43" s="44"/>
      <c r="C43" s="44"/>
      <c r="D43" s="63" t="s">
        <v>299</v>
      </c>
      <c r="E43" s="20" t="s">
        <v>300</v>
      </c>
      <c r="F43" s="62" t="s">
        <v>380</v>
      </c>
      <c r="G43" s="57">
        <v>626</v>
      </c>
      <c r="H43" s="29">
        <v>100</v>
      </c>
    </row>
    <row r="44" spans="2:8" ht="12.75">
      <c r="B44" s="44"/>
      <c r="C44" s="44"/>
      <c r="D44" s="63" t="s">
        <v>329</v>
      </c>
      <c r="E44" s="20" t="s">
        <v>330</v>
      </c>
      <c r="F44" s="62" t="s">
        <v>264</v>
      </c>
      <c r="G44" s="57">
        <v>500</v>
      </c>
      <c r="H44" s="29">
        <v>100</v>
      </c>
    </row>
    <row r="45" spans="2:8" ht="12.75">
      <c r="B45" s="44"/>
      <c r="C45" s="44"/>
      <c r="D45" s="63" t="s">
        <v>302</v>
      </c>
      <c r="E45" s="20" t="s">
        <v>303</v>
      </c>
      <c r="F45" s="62" t="s">
        <v>839</v>
      </c>
      <c r="G45" s="57">
        <v>13115</v>
      </c>
      <c r="H45" s="29">
        <v>100</v>
      </c>
    </row>
    <row r="46" spans="2:8" ht="12.75">
      <c r="B46" s="44"/>
      <c r="C46" s="44"/>
      <c r="D46" s="63" t="s">
        <v>383</v>
      </c>
      <c r="E46" s="20" t="s">
        <v>384</v>
      </c>
      <c r="F46" s="62" t="s">
        <v>840</v>
      </c>
      <c r="G46" s="57">
        <v>940</v>
      </c>
      <c r="H46" s="29">
        <v>100</v>
      </c>
    </row>
    <row r="47" spans="2:8" ht="15">
      <c r="B47" s="41"/>
      <c r="C47" s="6" t="s">
        <v>62</v>
      </c>
      <c r="D47" s="61"/>
      <c r="E47" s="20" t="s">
        <v>63</v>
      </c>
      <c r="F47" s="62" t="s">
        <v>64</v>
      </c>
      <c r="G47" s="29">
        <v>8760.05</v>
      </c>
      <c r="H47" s="29">
        <v>98.56</v>
      </c>
    </row>
    <row r="48" spans="2:8" ht="12.75">
      <c r="B48" s="44"/>
      <c r="C48" s="44"/>
      <c r="D48" s="63" t="s">
        <v>399</v>
      </c>
      <c r="E48" s="20" t="s">
        <v>400</v>
      </c>
      <c r="F48" s="62" t="s">
        <v>440</v>
      </c>
      <c r="G48" s="29">
        <v>6000</v>
      </c>
      <c r="H48" s="29">
        <v>100</v>
      </c>
    </row>
    <row r="49" spans="2:8" ht="22.5">
      <c r="B49" s="44"/>
      <c r="C49" s="44"/>
      <c r="D49" s="63" t="s">
        <v>441</v>
      </c>
      <c r="E49" s="20" t="s">
        <v>442</v>
      </c>
      <c r="F49" s="62" t="s">
        <v>443</v>
      </c>
      <c r="G49" s="29">
        <v>875</v>
      </c>
      <c r="H49" s="29">
        <v>100</v>
      </c>
    </row>
    <row r="50" spans="2:8" ht="12.75">
      <c r="B50" s="44"/>
      <c r="C50" s="44"/>
      <c r="D50" s="63" t="s">
        <v>296</v>
      </c>
      <c r="E50" s="20" t="s">
        <v>297</v>
      </c>
      <c r="F50" s="62" t="s">
        <v>444</v>
      </c>
      <c r="G50" s="29">
        <v>1038.13</v>
      </c>
      <c r="H50" s="29">
        <v>99.91</v>
      </c>
    </row>
    <row r="51" spans="2:8" ht="12.75">
      <c r="B51" s="44"/>
      <c r="C51" s="44"/>
      <c r="D51" s="63" t="s">
        <v>299</v>
      </c>
      <c r="E51" s="20" t="s">
        <v>300</v>
      </c>
      <c r="F51" s="62" t="s">
        <v>128</v>
      </c>
      <c r="G51" s="29">
        <v>168.44</v>
      </c>
      <c r="H51" s="29">
        <v>99.66</v>
      </c>
    </row>
    <row r="52" spans="2:8" ht="12.75">
      <c r="B52" s="44"/>
      <c r="C52" s="44"/>
      <c r="D52" s="63" t="s">
        <v>329</v>
      </c>
      <c r="E52" s="20" t="s">
        <v>330</v>
      </c>
      <c r="F52" s="62" t="s">
        <v>445</v>
      </c>
      <c r="G52" s="25">
        <v>23.05</v>
      </c>
      <c r="H52" s="25">
        <v>100.21</v>
      </c>
    </row>
    <row r="53" spans="2:8" ht="12.75">
      <c r="B53" s="44"/>
      <c r="C53" s="44"/>
      <c r="D53" s="63" t="s">
        <v>412</v>
      </c>
      <c r="E53" s="20" t="s">
        <v>413</v>
      </c>
      <c r="F53" s="62" t="s">
        <v>446</v>
      </c>
      <c r="G53" s="25">
        <v>100</v>
      </c>
      <c r="H53" s="25">
        <v>100</v>
      </c>
    </row>
    <row r="54" spans="2:8" ht="12.75">
      <c r="B54" s="44"/>
      <c r="C54" s="44"/>
      <c r="D54" s="63" t="s">
        <v>302</v>
      </c>
      <c r="E54" s="20" t="s">
        <v>303</v>
      </c>
      <c r="F54" s="62" t="s">
        <v>447</v>
      </c>
      <c r="G54" s="29">
        <v>5.65</v>
      </c>
      <c r="H54" s="29">
        <v>29.73</v>
      </c>
    </row>
    <row r="55" spans="2:8" ht="22.5">
      <c r="B55" s="44"/>
      <c r="C55" s="44"/>
      <c r="D55" s="63" t="s">
        <v>425</v>
      </c>
      <c r="E55" s="20" t="s">
        <v>426</v>
      </c>
      <c r="F55" s="62" t="s">
        <v>448</v>
      </c>
      <c r="G55" s="29">
        <v>267</v>
      </c>
      <c r="H55" s="29">
        <v>100</v>
      </c>
    </row>
    <row r="56" spans="2:8" ht="12.75">
      <c r="B56" s="44"/>
      <c r="C56" s="44"/>
      <c r="D56" s="63" t="s">
        <v>383</v>
      </c>
      <c r="E56" s="20" t="s">
        <v>384</v>
      </c>
      <c r="F56" s="62" t="s">
        <v>433</v>
      </c>
      <c r="G56" s="29">
        <v>87.2</v>
      </c>
      <c r="H56" s="29">
        <v>43.6</v>
      </c>
    </row>
    <row r="57" spans="2:8" ht="22.5">
      <c r="B57" s="44"/>
      <c r="C57" s="44"/>
      <c r="D57" s="63" t="s">
        <v>308</v>
      </c>
      <c r="E57" s="20" t="s">
        <v>309</v>
      </c>
      <c r="F57" s="62" t="s">
        <v>449</v>
      </c>
      <c r="G57" s="29">
        <v>26</v>
      </c>
      <c r="H57" s="29">
        <v>100</v>
      </c>
    </row>
    <row r="58" spans="2:8" ht="12.75">
      <c r="B58" s="44"/>
      <c r="C58" s="44"/>
      <c r="D58" s="63" t="s">
        <v>311</v>
      </c>
      <c r="E58" s="20" t="s">
        <v>312</v>
      </c>
      <c r="F58" s="62" t="s">
        <v>450</v>
      </c>
      <c r="G58" s="29">
        <v>169.58</v>
      </c>
      <c r="H58" s="29">
        <v>99.75</v>
      </c>
    </row>
    <row r="59" spans="2:8" ht="22.5">
      <c r="B59" s="38" t="s">
        <v>65</v>
      </c>
      <c r="C59" s="38"/>
      <c r="D59" s="58"/>
      <c r="E59" s="59" t="s">
        <v>66</v>
      </c>
      <c r="F59" s="60" t="s">
        <v>67</v>
      </c>
      <c r="G59" s="29">
        <f>G60+G63+G74</f>
        <v>21819</v>
      </c>
      <c r="H59" s="29">
        <f>G59/F59*100</f>
        <v>75.4512760218549</v>
      </c>
    </row>
    <row r="60" spans="2:8" ht="22.5">
      <c r="B60" s="41"/>
      <c r="C60" s="6" t="s">
        <v>68</v>
      </c>
      <c r="D60" s="61"/>
      <c r="E60" s="20" t="s">
        <v>69</v>
      </c>
      <c r="F60" s="62" t="s">
        <v>70</v>
      </c>
      <c r="G60" s="29">
        <v>871</v>
      </c>
      <c r="H60" s="29">
        <v>100</v>
      </c>
    </row>
    <row r="61" spans="2:8" ht="12.75">
      <c r="B61" s="44"/>
      <c r="C61" s="44"/>
      <c r="D61" s="63" t="s">
        <v>302</v>
      </c>
      <c r="E61" s="20" t="s">
        <v>303</v>
      </c>
      <c r="F61" s="62" t="s">
        <v>461</v>
      </c>
      <c r="G61" s="29">
        <v>821</v>
      </c>
      <c r="H61" s="29">
        <v>100</v>
      </c>
    </row>
    <row r="62" spans="2:8" ht="22.5">
      <c r="B62" s="44"/>
      <c r="C62" s="44"/>
      <c r="D62" s="63" t="s">
        <v>308</v>
      </c>
      <c r="E62" s="20" t="s">
        <v>309</v>
      </c>
      <c r="F62" s="62" t="s">
        <v>462</v>
      </c>
      <c r="G62" s="29">
        <v>50</v>
      </c>
      <c r="H62" s="29">
        <v>100</v>
      </c>
    </row>
    <row r="63" spans="2:8" ht="15">
      <c r="B63" s="41"/>
      <c r="C63" s="6" t="s">
        <v>71</v>
      </c>
      <c r="D63" s="61"/>
      <c r="E63" s="20" t="s">
        <v>72</v>
      </c>
      <c r="F63" s="62" t="s">
        <v>73</v>
      </c>
      <c r="G63" s="29">
        <v>9817</v>
      </c>
      <c r="H63" s="29">
        <v>100</v>
      </c>
    </row>
    <row r="64" spans="2:8" ht="12.75">
      <c r="B64" s="44"/>
      <c r="C64" s="44"/>
      <c r="D64" s="63" t="s">
        <v>389</v>
      </c>
      <c r="E64" s="20" t="s">
        <v>390</v>
      </c>
      <c r="F64" s="62" t="s">
        <v>463</v>
      </c>
      <c r="G64" s="29">
        <v>4320</v>
      </c>
      <c r="H64" s="29">
        <v>100</v>
      </c>
    </row>
    <row r="65" spans="2:8" ht="12.75">
      <c r="B65" s="44"/>
      <c r="C65" s="44"/>
      <c r="D65" s="63" t="s">
        <v>296</v>
      </c>
      <c r="E65" s="20" t="s">
        <v>297</v>
      </c>
      <c r="F65" s="62" t="s">
        <v>464</v>
      </c>
      <c r="G65" s="29">
        <v>321.76</v>
      </c>
      <c r="H65" s="29">
        <v>99.92</v>
      </c>
    </row>
    <row r="66" spans="2:8" ht="12.75">
      <c r="B66" s="44"/>
      <c r="C66" s="44"/>
      <c r="D66" s="63" t="s">
        <v>299</v>
      </c>
      <c r="E66" s="20" t="s">
        <v>300</v>
      </c>
      <c r="F66" s="62" t="s">
        <v>465</v>
      </c>
      <c r="G66" s="29">
        <v>52.22</v>
      </c>
      <c r="H66" s="29">
        <v>100.42</v>
      </c>
    </row>
    <row r="67" spans="2:8" ht="12.75">
      <c r="B67" s="44"/>
      <c r="C67" s="44"/>
      <c r="D67" s="63" t="s">
        <v>408</v>
      </c>
      <c r="E67" s="20" t="s">
        <v>409</v>
      </c>
      <c r="F67" s="62" t="s">
        <v>466</v>
      </c>
      <c r="G67" s="29">
        <v>2130.86</v>
      </c>
      <c r="H67" s="29">
        <v>99.99</v>
      </c>
    </row>
    <row r="68" spans="2:8" ht="12.75">
      <c r="B68" s="44"/>
      <c r="C68" s="44"/>
      <c r="D68" s="63" t="s">
        <v>329</v>
      </c>
      <c r="E68" s="20" t="s">
        <v>330</v>
      </c>
      <c r="F68" s="62" t="s">
        <v>467</v>
      </c>
      <c r="G68" s="29">
        <v>172.43</v>
      </c>
      <c r="H68" s="29">
        <v>100.25</v>
      </c>
    </row>
    <row r="69" spans="2:8" ht="12.75">
      <c r="B69" s="44"/>
      <c r="C69" s="44"/>
      <c r="D69" s="63" t="s">
        <v>302</v>
      </c>
      <c r="E69" s="20" t="s">
        <v>303</v>
      </c>
      <c r="F69" s="62" t="s">
        <v>468</v>
      </c>
      <c r="G69" s="29">
        <v>2308.2</v>
      </c>
      <c r="H69" s="29">
        <v>100</v>
      </c>
    </row>
    <row r="70" spans="2:8" ht="12.75">
      <c r="B70" s="44"/>
      <c r="C70" s="44"/>
      <c r="D70" s="63" t="s">
        <v>383</v>
      </c>
      <c r="E70" s="20" t="s">
        <v>384</v>
      </c>
      <c r="F70" s="62" t="s">
        <v>469</v>
      </c>
      <c r="G70" s="29">
        <v>85.12</v>
      </c>
      <c r="H70" s="29">
        <v>100.14</v>
      </c>
    </row>
    <row r="71" spans="2:8" ht="22.5">
      <c r="B71" s="44"/>
      <c r="C71" s="44"/>
      <c r="D71" s="63" t="s">
        <v>434</v>
      </c>
      <c r="E71" s="20" t="s">
        <v>435</v>
      </c>
      <c r="F71" s="62" t="s">
        <v>470</v>
      </c>
      <c r="G71" s="29">
        <v>186</v>
      </c>
      <c r="H71" s="29">
        <v>100</v>
      </c>
    </row>
    <row r="72" spans="2:8" ht="22.5">
      <c r="B72" s="44"/>
      <c r="C72" s="44"/>
      <c r="D72" s="63" t="s">
        <v>308</v>
      </c>
      <c r="E72" s="20" t="s">
        <v>309</v>
      </c>
      <c r="F72" s="62" t="s">
        <v>471</v>
      </c>
      <c r="G72" s="29">
        <v>45.21</v>
      </c>
      <c r="H72" s="29">
        <v>100.46</v>
      </c>
    </row>
    <row r="73" spans="2:8" ht="12.75">
      <c r="B73" s="44"/>
      <c r="C73" s="44"/>
      <c r="D73" s="63" t="s">
        <v>311</v>
      </c>
      <c r="E73" s="20" t="s">
        <v>312</v>
      </c>
      <c r="F73" s="62" t="s">
        <v>472</v>
      </c>
      <c r="G73" s="29">
        <v>195.2</v>
      </c>
      <c r="H73" s="29">
        <v>99.59</v>
      </c>
    </row>
    <row r="74" spans="2:8" ht="33.75">
      <c r="B74" s="41"/>
      <c r="C74" s="6" t="s">
        <v>74</v>
      </c>
      <c r="D74" s="61"/>
      <c r="E74" s="20" t="s">
        <v>75</v>
      </c>
      <c r="F74" s="62" t="s">
        <v>76</v>
      </c>
      <c r="G74" s="29">
        <f>SUM(G75:G84)</f>
        <v>11131</v>
      </c>
      <c r="H74" s="29">
        <f>G74/F74*100</f>
        <v>61.05869445968184</v>
      </c>
    </row>
    <row r="75" spans="2:8" ht="12.75">
      <c r="B75" s="44"/>
      <c r="C75" s="44"/>
      <c r="D75" s="63" t="s">
        <v>389</v>
      </c>
      <c r="E75" s="20" t="s">
        <v>390</v>
      </c>
      <c r="F75" s="62" t="s">
        <v>474</v>
      </c>
      <c r="G75" s="29">
        <v>4710</v>
      </c>
      <c r="H75" s="29">
        <f aca="true" t="shared" si="0" ref="H75:H84">G75/F75*100</f>
        <v>50</v>
      </c>
    </row>
    <row r="76" spans="2:8" ht="12.75">
      <c r="B76" s="44"/>
      <c r="C76" s="44"/>
      <c r="D76" s="63" t="s">
        <v>296</v>
      </c>
      <c r="E76" s="20" t="s">
        <v>297</v>
      </c>
      <c r="F76" s="62" t="s">
        <v>475</v>
      </c>
      <c r="G76" s="29">
        <v>473.41</v>
      </c>
      <c r="H76" s="29">
        <f t="shared" si="0"/>
        <v>69.41495601173021</v>
      </c>
    </row>
    <row r="77" spans="2:8" ht="12.75">
      <c r="B77" s="44"/>
      <c r="C77" s="44"/>
      <c r="D77" s="63" t="s">
        <v>299</v>
      </c>
      <c r="E77" s="20" t="s">
        <v>300</v>
      </c>
      <c r="F77" s="62" t="s">
        <v>476</v>
      </c>
      <c r="G77" s="29">
        <v>70.69</v>
      </c>
      <c r="H77" s="29">
        <f t="shared" si="0"/>
        <v>67.32380952380952</v>
      </c>
    </row>
    <row r="78" spans="2:8" ht="12.75">
      <c r="B78" s="44"/>
      <c r="C78" s="44"/>
      <c r="D78" s="63" t="s">
        <v>408</v>
      </c>
      <c r="E78" s="20" t="s">
        <v>409</v>
      </c>
      <c r="F78" s="62" t="s">
        <v>477</v>
      </c>
      <c r="G78" s="29">
        <v>3135.14</v>
      </c>
      <c r="H78" s="29">
        <f t="shared" si="0"/>
        <v>69.42294065544729</v>
      </c>
    </row>
    <row r="79" spans="2:8" ht="12.75">
      <c r="B79" s="44"/>
      <c r="C79" s="44"/>
      <c r="D79" s="63" t="s">
        <v>329</v>
      </c>
      <c r="E79" s="20" t="s">
        <v>330</v>
      </c>
      <c r="F79" s="62" t="s">
        <v>841</v>
      </c>
      <c r="G79" s="29">
        <v>27.25</v>
      </c>
      <c r="H79" s="29">
        <f t="shared" si="0"/>
        <v>26.715686274509803</v>
      </c>
    </row>
    <row r="80" spans="2:8" ht="12.75">
      <c r="B80" s="44"/>
      <c r="C80" s="44"/>
      <c r="D80" s="63" t="s">
        <v>302</v>
      </c>
      <c r="E80" s="20" t="s">
        <v>303</v>
      </c>
      <c r="F80" s="19" t="s">
        <v>842</v>
      </c>
      <c r="G80" s="29">
        <v>2212.52</v>
      </c>
      <c r="H80" s="29">
        <f t="shared" si="0"/>
        <v>86.66353309831571</v>
      </c>
    </row>
    <row r="81" spans="2:8" ht="12.75">
      <c r="B81" s="44"/>
      <c r="C81" s="44"/>
      <c r="D81" s="63" t="s">
        <v>383</v>
      </c>
      <c r="E81" s="20" t="s">
        <v>384</v>
      </c>
      <c r="F81" s="19">
        <v>382</v>
      </c>
      <c r="G81" s="29">
        <v>250.27</v>
      </c>
      <c r="H81" s="29">
        <v>65.51</v>
      </c>
    </row>
    <row r="82" spans="2:8" ht="22.5">
      <c r="B82" s="44"/>
      <c r="C82" s="44"/>
      <c r="D82" s="63" t="s">
        <v>434</v>
      </c>
      <c r="E82" s="20" t="s">
        <v>435</v>
      </c>
      <c r="F82" s="19">
        <v>200</v>
      </c>
      <c r="G82" s="29">
        <v>186</v>
      </c>
      <c r="H82" s="29">
        <f t="shared" si="0"/>
        <v>93</v>
      </c>
    </row>
    <row r="83" spans="2:8" ht="22.5">
      <c r="B83" s="44"/>
      <c r="C83" s="44"/>
      <c r="D83" s="63" t="s">
        <v>308</v>
      </c>
      <c r="E83" s="20" t="s">
        <v>309</v>
      </c>
      <c r="F83" s="19">
        <v>120</v>
      </c>
      <c r="G83" s="29">
        <v>65.72</v>
      </c>
      <c r="H83" s="29">
        <v>54.76</v>
      </c>
    </row>
    <row r="84" spans="2:8" ht="12.75">
      <c r="B84" s="44"/>
      <c r="C84" s="44"/>
      <c r="D84" s="63" t="s">
        <v>311</v>
      </c>
      <c r="E84" s="20" t="s">
        <v>312</v>
      </c>
      <c r="F84" s="19" t="s">
        <v>482</v>
      </c>
      <c r="G84" s="29">
        <v>0</v>
      </c>
      <c r="H84" s="29">
        <f t="shared" si="0"/>
        <v>0</v>
      </c>
    </row>
    <row r="85" spans="2:8" ht="12.75">
      <c r="B85" s="38" t="s">
        <v>208</v>
      </c>
      <c r="C85" s="38"/>
      <c r="D85" s="58"/>
      <c r="E85" s="59" t="s">
        <v>209</v>
      </c>
      <c r="F85" s="60" t="s">
        <v>283</v>
      </c>
      <c r="G85" s="29">
        <f>G86+G100</f>
        <v>1261392.8499999999</v>
      </c>
      <c r="H85" s="29">
        <f>G85/F85*100</f>
        <v>99.77305732514303</v>
      </c>
    </row>
    <row r="86" spans="2:8" ht="33.75">
      <c r="B86" s="41"/>
      <c r="C86" s="6" t="s">
        <v>211</v>
      </c>
      <c r="D86" s="61"/>
      <c r="E86" s="20" t="s">
        <v>212</v>
      </c>
      <c r="F86" s="62" t="s">
        <v>216</v>
      </c>
      <c r="G86" s="29">
        <f>SUM(G87:G99)</f>
        <v>1259584.8099999998</v>
      </c>
      <c r="H86" s="29">
        <f aca="true" t="shared" si="1" ref="H86:H101">G86/F86*100</f>
        <v>99.77652276684361</v>
      </c>
    </row>
    <row r="87" spans="2:8" ht="12.75">
      <c r="B87" s="44"/>
      <c r="C87" s="44"/>
      <c r="D87" s="63" t="s">
        <v>674</v>
      </c>
      <c r="E87" s="20" t="s">
        <v>675</v>
      </c>
      <c r="F87" s="62" t="s">
        <v>676</v>
      </c>
      <c r="G87" s="29">
        <v>1207942.9</v>
      </c>
      <c r="H87" s="29">
        <f t="shared" si="1"/>
        <v>99.81332868397176</v>
      </c>
    </row>
    <row r="88" spans="2:8" ht="12.75">
      <c r="B88" s="44"/>
      <c r="C88" s="44"/>
      <c r="D88" s="63" t="s">
        <v>293</v>
      </c>
      <c r="E88" s="20" t="s">
        <v>294</v>
      </c>
      <c r="F88" s="62" t="s">
        <v>677</v>
      </c>
      <c r="G88" s="29">
        <v>19680</v>
      </c>
      <c r="H88" s="29">
        <f t="shared" si="1"/>
        <v>100</v>
      </c>
    </row>
    <row r="89" spans="2:8" ht="12.75">
      <c r="B89" s="44"/>
      <c r="C89" s="44"/>
      <c r="D89" s="63" t="s">
        <v>296</v>
      </c>
      <c r="E89" s="20" t="s">
        <v>297</v>
      </c>
      <c r="F89" s="62" t="s">
        <v>678</v>
      </c>
      <c r="G89" s="29">
        <v>16792.21</v>
      </c>
      <c r="H89" s="29">
        <f t="shared" si="1"/>
        <v>96.77391655140617</v>
      </c>
    </row>
    <row r="90" spans="2:8" ht="12.75">
      <c r="B90" s="44"/>
      <c r="C90" s="44"/>
      <c r="D90" s="63" t="s">
        <v>299</v>
      </c>
      <c r="E90" s="20" t="s">
        <v>300</v>
      </c>
      <c r="F90" s="62" t="s">
        <v>679</v>
      </c>
      <c r="G90" s="29">
        <v>479</v>
      </c>
      <c r="H90" s="29">
        <f t="shared" si="1"/>
        <v>100</v>
      </c>
    </row>
    <row r="91" spans="2:8" ht="12.75">
      <c r="B91" s="44"/>
      <c r="C91" s="44"/>
      <c r="D91" s="63" t="s">
        <v>329</v>
      </c>
      <c r="E91" s="20" t="s">
        <v>330</v>
      </c>
      <c r="F91" s="62" t="s">
        <v>843</v>
      </c>
      <c r="G91" s="29">
        <v>607</v>
      </c>
      <c r="H91" s="29">
        <f t="shared" si="1"/>
        <v>100</v>
      </c>
    </row>
    <row r="92" spans="2:8" ht="12.75">
      <c r="B92" s="44"/>
      <c r="C92" s="44"/>
      <c r="D92" s="63" t="s">
        <v>412</v>
      </c>
      <c r="E92" s="20" t="s">
        <v>413</v>
      </c>
      <c r="F92" s="62" t="s">
        <v>844</v>
      </c>
      <c r="G92" s="29">
        <v>3588</v>
      </c>
      <c r="H92" s="29">
        <f t="shared" si="1"/>
        <v>100</v>
      </c>
    </row>
    <row r="93" spans="2:8" ht="12.75">
      <c r="B93" s="44"/>
      <c r="C93" s="44"/>
      <c r="D93" s="63" t="s">
        <v>302</v>
      </c>
      <c r="E93" s="20" t="s">
        <v>303</v>
      </c>
      <c r="F93" s="62" t="s">
        <v>845</v>
      </c>
      <c r="G93" s="29">
        <v>4574</v>
      </c>
      <c r="H93" s="29">
        <f t="shared" si="1"/>
        <v>100</v>
      </c>
    </row>
    <row r="94" spans="2:8" ht="22.5">
      <c r="B94" s="44"/>
      <c r="C94" s="44"/>
      <c r="D94" s="63" t="s">
        <v>425</v>
      </c>
      <c r="E94" s="20" t="s">
        <v>426</v>
      </c>
      <c r="F94" s="62" t="s">
        <v>683</v>
      </c>
      <c r="G94" s="29">
        <v>1185.71</v>
      </c>
      <c r="H94" s="29">
        <f t="shared" si="1"/>
        <v>99.97554806070826</v>
      </c>
    </row>
    <row r="95" spans="2:8" ht="12.75">
      <c r="B95" s="44"/>
      <c r="C95" s="44"/>
      <c r="D95" s="63" t="s">
        <v>383</v>
      </c>
      <c r="E95" s="20" t="s">
        <v>384</v>
      </c>
      <c r="F95" s="62" t="s">
        <v>684</v>
      </c>
      <c r="G95" s="29">
        <v>15</v>
      </c>
      <c r="H95" s="29">
        <f t="shared" si="1"/>
        <v>100</v>
      </c>
    </row>
    <row r="96" spans="2:8" ht="12.75">
      <c r="B96" s="44"/>
      <c r="C96" s="44"/>
      <c r="D96" s="63" t="s">
        <v>430</v>
      </c>
      <c r="E96" s="20" t="s">
        <v>431</v>
      </c>
      <c r="F96" s="62" t="s">
        <v>685</v>
      </c>
      <c r="G96" s="29">
        <v>1047</v>
      </c>
      <c r="H96" s="29">
        <f t="shared" si="1"/>
        <v>100</v>
      </c>
    </row>
    <row r="97" spans="2:8" ht="22.5">
      <c r="B97" s="44"/>
      <c r="C97" s="44"/>
      <c r="D97" s="63" t="s">
        <v>434</v>
      </c>
      <c r="E97" s="20" t="s">
        <v>435</v>
      </c>
      <c r="F97" s="62" t="s">
        <v>122</v>
      </c>
      <c r="G97" s="29">
        <v>1799</v>
      </c>
      <c r="H97" s="29">
        <f t="shared" si="1"/>
        <v>99.94444444444444</v>
      </c>
    </row>
    <row r="98" spans="2:8" ht="22.5">
      <c r="B98" s="44"/>
      <c r="C98" s="44"/>
      <c r="D98" s="63" t="s">
        <v>308</v>
      </c>
      <c r="E98" s="20" t="s">
        <v>309</v>
      </c>
      <c r="F98" s="62" t="s">
        <v>686</v>
      </c>
      <c r="G98" s="29">
        <v>172.94</v>
      </c>
      <c r="H98" s="29">
        <f t="shared" si="1"/>
        <v>99.96531791907515</v>
      </c>
    </row>
    <row r="99" spans="2:8" ht="12.75">
      <c r="B99" s="44"/>
      <c r="C99" s="44"/>
      <c r="D99" s="63" t="s">
        <v>311</v>
      </c>
      <c r="E99" s="20" t="s">
        <v>312</v>
      </c>
      <c r="F99" s="62" t="s">
        <v>687</v>
      </c>
      <c r="G99" s="29">
        <v>1702.05</v>
      </c>
      <c r="H99" s="29">
        <f t="shared" si="1"/>
        <v>99.94421608925425</v>
      </c>
    </row>
    <row r="100" spans="2:8" ht="45">
      <c r="B100" s="41"/>
      <c r="C100" s="6" t="s">
        <v>217</v>
      </c>
      <c r="D100" s="61"/>
      <c r="E100" s="20" t="s">
        <v>218</v>
      </c>
      <c r="F100" s="62" t="s">
        <v>220</v>
      </c>
      <c r="G100" s="29">
        <v>1808.04</v>
      </c>
      <c r="H100" s="29">
        <f t="shared" si="1"/>
        <v>97.41594827586206</v>
      </c>
    </row>
    <row r="101" spans="2:8" ht="12.75">
      <c r="B101" s="44"/>
      <c r="C101" s="44"/>
      <c r="D101" s="63" t="s">
        <v>688</v>
      </c>
      <c r="E101" s="20" t="s">
        <v>689</v>
      </c>
      <c r="F101" s="62" t="s">
        <v>220</v>
      </c>
      <c r="G101" s="29">
        <v>1808.04</v>
      </c>
      <c r="H101" s="29">
        <f t="shared" si="1"/>
        <v>97.41594827586206</v>
      </c>
    </row>
    <row r="102" spans="1:7" ht="12.75">
      <c r="A102" s="114"/>
      <c r="B102" s="114"/>
      <c r="C102" s="114"/>
      <c r="D102" s="114"/>
      <c r="E102" s="114"/>
      <c r="F102" s="114"/>
      <c r="G102" s="114"/>
    </row>
    <row r="103" spans="2:8" ht="12.75">
      <c r="B103" s="118" t="s">
        <v>273</v>
      </c>
      <c r="C103" s="118"/>
      <c r="D103" s="118"/>
      <c r="E103" s="119"/>
      <c r="F103" s="47">
        <f>F30+F39+F59+F85</f>
        <v>1660764</v>
      </c>
      <c r="G103" s="47">
        <f>G30+G39+G59+G85</f>
        <v>1650667.0299999998</v>
      </c>
      <c r="H103" s="47">
        <f>G103/F103*100</f>
        <v>99.39202860851992</v>
      </c>
    </row>
  </sheetData>
  <sheetProtection/>
  <mergeCells count="6">
    <mergeCell ref="A102:G102"/>
    <mergeCell ref="B103:E103"/>
    <mergeCell ref="A2:G2"/>
    <mergeCell ref="A24:G24"/>
    <mergeCell ref="B25:E25"/>
    <mergeCell ref="B1:H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2"/>
  <sheetViews>
    <sheetView view="pageLayout" workbookViewId="0" topLeftCell="A189">
      <selection activeCell="J344" sqref="J344"/>
    </sheetView>
  </sheetViews>
  <sheetFormatPr defaultColWidth="9.33203125" defaultRowHeight="12.75"/>
  <cols>
    <col min="1" max="1" width="0.1640625" style="1" customWidth="1"/>
    <col min="2" max="2" width="6.5" style="1" customWidth="1"/>
    <col min="3" max="3" width="7" style="1" customWidth="1"/>
    <col min="4" max="4" width="6.5" style="1" customWidth="1"/>
    <col min="5" max="5" width="49" style="1" customWidth="1"/>
    <col min="6" max="6" width="14.5" style="21" bestFit="1" customWidth="1"/>
    <col min="7" max="7" width="14.33203125" style="21" customWidth="1"/>
    <col min="8" max="8" width="11" style="21" customWidth="1"/>
    <col min="9" max="9" width="2" style="1" customWidth="1"/>
    <col min="10" max="16384" width="9.33203125" style="1" customWidth="1"/>
  </cols>
  <sheetData>
    <row r="1" spans="2:6" ht="20.25" customHeight="1">
      <c r="B1" s="109" t="s">
        <v>850</v>
      </c>
      <c r="C1" s="109"/>
      <c r="D1" s="109"/>
      <c r="E1" s="109"/>
      <c r="F1" s="109"/>
    </row>
    <row r="2" spans="1:8" ht="33.75">
      <c r="A2" s="21"/>
      <c r="B2" s="54" t="s">
        <v>0</v>
      </c>
      <c r="C2" s="54" t="s">
        <v>849</v>
      </c>
      <c r="D2" s="54" t="s">
        <v>848</v>
      </c>
      <c r="E2" s="55" t="s">
        <v>1</v>
      </c>
      <c r="F2" s="56" t="s">
        <v>275</v>
      </c>
      <c r="G2" s="22" t="s">
        <v>277</v>
      </c>
      <c r="H2" s="23" t="s">
        <v>276</v>
      </c>
    </row>
    <row r="3" spans="2:8" ht="12.75">
      <c r="B3" s="38" t="s">
        <v>2</v>
      </c>
      <c r="C3" s="38"/>
      <c r="D3" s="38"/>
      <c r="E3" s="48" t="s">
        <v>3</v>
      </c>
      <c r="F3" s="49" t="s">
        <v>284</v>
      </c>
      <c r="G3" s="27">
        <v>550419.27</v>
      </c>
      <c r="H3" s="27">
        <v>99.9</v>
      </c>
    </row>
    <row r="4" spans="2:8" ht="15">
      <c r="B4" s="3"/>
      <c r="C4" s="6" t="s">
        <v>5</v>
      </c>
      <c r="D4" s="4"/>
      <c r="E4" s="50" t="s">
        <v>6</v>
      </c>
      <c r="F4" s="51" t="s">
        <v>285</v>
      </c>
      <c r="G4" s="29">
        <v>222775</v>
      </c>
      <c r="H4" s="29">
        <v>100</v>
      </c>
    </row>
    <row r="5" spans="2:8" ht="12.75">
      <c r="B5" s="44"/>
      <c r="C5" s="44"/>
      <c r="D5" s="6" t="s">
        <v>286</v>
      </c>
      <c r="E5" s="50" t="s">
        <v>287</v>
      </c>
      <c r="F5" s="51" t="s">
        <v>285</v>
      </c>
      <c r="G5" s="29">
        <v>222775</v>
      </c>
      <c r="H5" s="29">
        <v>100</v>
      </c>
    </row>
    <row r="6" spans="2:8" ht="15">
      <c r="B6" s="3"/>
      <c r="C6" s="6" t="s">
        <v>288</v>
      </c>
      <c r="D6" s="4"/>
      <c r="E6" s="50" t="s">
        <v>289</v>
      </c>
      <c r="F6" s="51" t="s">
        <v>290</v>
      </c>
      <c r="G6" s="29">
        <v>13549.14</v>
      </c>
      <c r="H6" s="29">
        <v>96.22</v>
      </c>
    </row>
    <row r="7" spans="2:8" ht="22.5">
      <c r="B7" s="44"/>
      <c r="C7" s="44"/>
      <c r="D7" s="6" t="s">
        <v>291</v>
      </c>
      <c r="E7" s="50" t="s">
        <v>292</v>
      </c>
      <c r="F7" s="51" t="s">
        <v>290</v>
      </c>
      <c r="G7" s="29">
        <v>13549.14</v>
      </c>
      <c r="H7" s="29">
        <v>96.22</v>
      </c>
    </row>
    <row r="8" spans="2:8" ht="15">
      <c r="B8" s="3"/>
      <c r="C8" s="6" t="s">
        <v>10</v>
      </c>
      <c r="D8" s="4"/>
      <c r="E8" s="50" t="s">
        <v>11</v>
      </c>
      <c r="F8" s="51" t="s">
        <v>12</v>
      </c>
      <c r="G8" s="29">
        <v>314095.13</v>
      </c>
      <c r="H8" s="29">
        <v>99.99</v>
      </c>
    </row>
    <row r="9" spans="2:8" ht="12.75">
      <c r="B9" s="44"/>
      <c r="C9" s="44"/>
      <c r="D9" s="6" t="s">
        <v>293</v>
      </c>
      <c r="E9" s="50" t="s">
        <v>294</v>
      </c>
      <c r="F9" s="51" t="s">
        <v>295</v>
      </c>
      <c r="G9" s="29">
        <v>3497.2</v>
      </c>
      <c r="H9" s="29">
        <v>100</v>
      </c>
    </row>
    <row r="10" spans="2:8" ht="12.75">
      <c r="B10" s="44"/>
      <c r="C10" s="44"/>
      <c r="D10" s="6" t="s">
        <v>296</v>
      </c>
      <c r="E10" s="50" t="s">
        <v>297</v>
      </c>
      <c r="F10" s="51" t="s">
        <v>298</v>
      </c>
      <c r="G10" s="29">
        <v>528</v>
      </c>
      <c r="H10" s="29">
        <v>100</v>
      </c>
    </row>
    <row r="11" spans="2:8" ht="12.75">
      <c r="B11" s="44"/>
      <c r="C11" s="44"/>
      <c r="D11" s="6" t="s">
        <v>299</v>
      </c>
      <c r="E11" s="50" t="s">
        <v>300</v>
      </c>
      <c r="F11" s="51" t="s">
        <v>301</v>
      </c>
      <c r="G11" s="29">
        <v>86</v>
      </c>
      <c r="H11" s="29">
        <v>100</v>
      </c>
    </row>
    <row r="12" spans="2:8" ht="12.75">
      <c r="B12" s="44"/>
      <c r="C12" s="44"/>
      <c r="D12" s="6" t="s">
        <v>302</v>
      </c>
      <c r="E12" s="50" t="s">
        <v>303</v>
      </c>
      <c r="F12" s="51" t="s">
        <v>304</v>
      </c>
      <c r="G12" s="29">
        <v>1745.53</v>
      </c>
      <c r="H12" s="29">
        <v>99.97</v>
      </c>
    </row>
    <row r="13" spans="2:8" ht="12.75">
      <c r="B13" s="44"/>
      <c r="C13" s="44"/>
      <c r="D13" s="6" t="s">
        <v>305</v>
      </c>
      <c r="E13" s="50" t="s">
        <v>306</v>
      </c>
      <c r="F13" s="51" t="s">
        <v>307</v>
      </c>
      <c r="G13" s="29">
        <v>307936.4</v>
      </c>
      <c r="H13" s="29">
        <v>99.99</v>
      </c>
    </row>
    <row r="14" spans="2:8" ht="22.5">
      <c r="B14" s="44"/>
      <c r="C14" s="44"/>
      <c r="D14" s="6" t="s">
        <v>308</v>
      </c>
      <c r="E14" s="50" t="s">
        <v>309</v>
      </c>
      <c r="F14" s="51" t="s">
        <v>310</v>
      </c>
      <c r="G14" s="29">
        <v>12</v>
      </c>
      <c r="H14" s="29">
        <v>100</v>
      </c>
    </row>
    <row r="15" spans="2:8" ht="22.5">
      <c r="B15" s="44"/>
      <c r="C15" s="44"/>
      <c r="D15" s="6" t="s">
        <v>311</v>
      </c>
      <c r="E15" s="50" t="s">
        <v>312</v>
      </c>
      <c r="F15" s="51" t="s">
        <v>313</v>
      </c>
      <c r="G15" s="29">
        <v>290</v>
      </c>
      <c r="H15" s="29">
        <v>100</v>
      </c>
    </row>
    <row r="16" spans="2:8" ht="12.75">
      <c r="B16" s="38" t="s">
        <v>21</v>
      </c>
      <c r="C16" s="38"/>
      <c r="D16" s="38"/>
      <c r="E16" s="48" t="s">
        <v>22</v>
      </c>
      <c r="F16" s="49" t="s">
        <v>314</v>
      </c>
      <c r="G16" s="27">
        <v>2349278.67</v>
      </c>
      <c r="H16" s="27">
        <v>84.36</v>
      </c>
    </row>
    <row r="17" spans="2:8" ht="15">
      <c r="B17" s="3"/>
      <c r="C17" s="6" t="s">
        <v>315</v>
      </c>
      <c r="D17" s="4"/>
      <c r="E17" s="50" t="s">
        <v>316</v>
      </c>
      <c r="F17" s="51" t="s">
        <v>317</v>
      </c>
      <c r="G17" s="29">
        <v>49158.92</v>
      </c>
      <c r="H17" s="29">
        <v>99.99</v>
      </c>
    </row>
    <row r="18" spans="2:8" ht="33.75">
      <c r="B18" s="44"/>
      <c r="C18" s="44"/>
      <c r="D18" s="6" t="s">
        <v>195</v>
      </c>
      <c r="E18" s="50" t="s">
        <v>318</v>
      </c>
      <c r="F18" s="51" t="s">
        <v>317</v>
      </c>
      <c r="G18" s="29">
        <v>49158.92</v>
      </c>
      <c r="H18" s="29">
        <v>99.99</v>
      </c>
    </row>
    <row r="19" spans="2:8" ht="15">
      <c r="B19" s="3"/>
      <c r="C19" s="6" t="s">
        <v>319</v>
      </c>
      <c r="D19" s="4"/>
      <c r="E19" s="50" t="s">
        <v>320</v>
      </c>
      <c r="F19" s="51" t="s">
        <v>132</v>
      </c>
      <c r="G19" s="29">
        <v>31397.35</v>
      </c>
      <c r="H19" s="29">
        <v>95.14</v>
      </c>
    </row>
    <row r="20" spans="2:8" ht="12.75">
      <c r="B20" s="44"/>
      <c r="C20" s="44"/>
      <c r="D20" s="6" t="s">
        <v>305</v>
      </c>
      <c r="E20" s="50" t="s">
        <v>306</v>
      </c>
      <c r="F20" s="51" t="s">
        <v>321</v>
      </c>
      <c r="G20" s="29">
        <v>1397.35</v>
      </c>
      <c r="H20" s="29">
        <v>46.57</v>
      </c>
    </row>
    <row r="21" spans="2:8" ht="45">
      <c r="B21" s="44"/>
      <c r="C21" s="44"/>
      <c r="D21" s="6" t="s">
        <v>322</v>
      </c>
      <c r="E21" s="50" t="s">
        <v>323</v>
      </c>
      <c r="F21" s="51" t="s">
        <v>324</v>
      </c>
      <c r="G21" s="29">
        <v>30000</v>
      </c>
      <c r="H21" s="29">
        <v>100</v>
      </c>
    </row>
    <row r="22" spans="2:8" ht="15">
      <c r="B22" s="3"/>
      <c r="C22" s="6" t="s">
        <v>325</v>
      </c>
      <c r="D22" s="4"/>
      <c r="E22" s="50" t="s">
        <v>326</v>
      </c>
      <c r="F22" s="51" t="s">
        <v>327</v>
      </c>
      <c r="G22" s="29">
        <v>8633.82</v>
      </c>
      <c r="H22" s="29">
        <v>66.41</v>
      </c>
    </row>
    <row r="23" spans="2:8" ht="12.75">
      <c r="B23" s="44"/>
      <c r="C23" s="44"/>
      <c r="D23" s="6" t="s">
        <v>305</v>
      </c>
      <c r="E23" s="50" t="s">
        <v>306</v>
      </c>
      <c r="F23" s="51" t="s">
        <v>327</v>
      </c>
      <c r="G23" s="29">
        <v>8633.82</v>
      </c>
      <c r="H23" s="29">
        <v>66.41</v>
      </c>
    </row>
    <row r="24" spans="2:8" ht="15">
      <c r="B24" s="3"/>
      <c r="C24" s="6" t="s">
        <v>24</v>
      </c>
      <c r="D24" s="4"/>
      <c r="E24" s="50" t="s">
        <v>25</v>
      </c>
      <c r="F24" s="51" t="s">
        <v>328</v>
      </c>
      <c r="G24" s="29">
        <v>2260088.58</v>
      </c>
      <c r="H24" s="29">
        <v>84.03</v>
      </c>
    </row>
    <row r="25" spans="2:8" ht="12.75">
      <c r="B25" s="44"/>
      <c r="C25" s="44"/>
      <c r="D25" s="6" t="s">
        <v>329</v>
      </c>
      <c r="E25" s="50" t="s">
        <v>330</v>
      </c>
      <c r="F25" s="51" t="s">
        <v>331</v>
      </c>
      <c r="G25" s="29">
        <v>23518.08</v>
      </c>
      <c r="H25" s="29">
        <v>61.72</v>
      </c>
    </row>
    <row r="26" spans="2:8" ht="12.75">
      <c r="B26" s="44"/>
      <c r="C26" s="44"/>
      <c r="D26" s="6" t="s">
        <v>332</v>
      </c>
      <c r="E26" s="50" t="s">
        <v>333</v>
      </c>
      <c r="F26" s="51" t="s">
        <v>334</v>
      </c>
      <c r="G26" s="29">
        <v>106545.74</v>
      </c>
      <c r="H26" s="29">
        <v>83.82</v>
      </c>
    </row>
    <row r="27" spans="2:8" ht="22.5">
      <c r="B27" s="44"/>
      <c r="C27" s="44"/>
      <c r="D27" s="6" t="s">
        <v>302</v>
      </c>
      <c r="E27" s="50" t="s">
        <v>862</v>
      </c>
      <c r="F27" s="51" t="s">
        <v>335</v>
      </c>
      <c r="G27" s="29">
        <v>236842.68</v>
      </c>
      <c r="H27" s="29">
        <v>70.23</v>
      </c>
    </row>
    <row r="28" spans="2:8" ht="12.75">
      <c r="B28" s="44"/>
      <c r="C28" s="44"/>
      <c r="D28" s="6" t="s">
        <v>336</v>
      </c>
      <c r="E28" s="50" t="s">
        <v>337</v>
      </c>
      <c r="F28" s="51" t="s">
        <v>338</v>
      </c>
      <c r="G28" s="29">
        <v>427181.78</v>
      </c>
      <c r="H28" s="29">
        <v>64.6</v>
      </c>
    </row>
    <row r="29" spans="2:8" ht="12.75">
      <c r="B29" s="44"/>
      <c r="C29" s="44"/>
      <c r="D29" s="6" t="s">
        <v>339</v>
      </c>
      <c r="E29" s="50" t="s">
        <v>337</v>
      </c>
      <c r="F29" s="51" t="s">
        <v>340</v>
      </c>
      <c r="G29" s="29">
        <v>667501.66</v>
      </c>
      <c r="H29" s="29">
        <v>95.7</v>
      </c>
    </row>
    <row r="30" spans="2:8" ht="12.75">
      <c r="B30" s="44"/>
      <c r="C30" s="44"/>
      <c r="D30" s="6" t="s">
        <v>341</v>
      </c>
      <c r="E30" s="50" t="s">
        <v>337</v>
      </c>
      <c r="F30" s="51" t="s">
        <v>342</v>
      </c>
      <c r="G30" s="29">
        <v>721273.64</v>
      </c>
      <c r="H30" s="29">
        <v>96.01</v>
      </c>
    </row>
    <row r="31" spans="2:8" ht="12.75">
      <c r="B31" s="44"/>
      <c r="C31" s="44"/>
      <c r="D31" s="6" t="s">
        <v>286</v>
      </c>
      <c r="E31" s="50" t="s">
        <v>287</v>
      </c>
      <c r="F31" s="51" t="s">
        <v>343</v>
      </c>
      <c r="G31" s="29">
        <v>77225</v>
      </c>
      <c r="H31" s="29">
        <v>100</v>
      </c>
    </row>
    <row r="32" spans="2:8" ht="12.75">
      <c r="B32" s="38" t="s">
        <v>344</v>
      </c>
      <c r="C32" s="38"/>
      <c r="D32" s="38"/>
      <c r="E32" s="48" t="s">
        <v>345</v>
      </c>
      <c r="F32" s="49" t="s">
        <v>346</v>
      </c>
      <c r="G32" s="27">
        <v>13847.38</v>
      </c>
      <c r="H32" s="27">
        <v>98.9</v>
      </c>
    </row>
    <row r="33" spans="2:8" ht="15">
      <c r="B33" s="3"/>
      <c r="C33" s="6" t="s">
        <v>347</v>
      </c>
      <c r="D33" s="4"/>
      <c r="E33" s="50" t="s">
        <v>11</v>
      </c>
      <c r="F33" s="51" t="s">
        <v>346</v>
      </c>
      <c r="G33" s="29">
        <v>13847.38</v>
      </c>
      <c r="H33" s="29">
        <v>98.9</v>
      </c>
    </row>
    <row r="34" spans="2:8" ht="22.5">
      <c r="B34" s="44"/>
      <c r="C34" s="44"/>
      <c r="D34" s="6" t="s">
        <v>329</v>
      </c>
      <c r="E34" s="50" t="s">
        <v>863</v>
      </c>
      <c r="F34" s="51" t="s">
        <v>348</v>
      </c>
      <c r="G34" s="29">
        <v>996.53</v>
      </c>
      <c r="H34" s="29">
        <v>99.65</v>
      </c>
    </row>
    <row r="35" spans="2:8" ht="12.75">
      <c r="B35" s="44"/>
      <c r="C35" s="44"/>
      <c r="D35" s="6" t="s">
        <v>302</v>
      </c>
      <c r="E35" s="50" t="s">
        <v>864</v>
      </c>
      <c r="F35" s="51" t="s">
        <v>327</v>
      </c>
      <c r="G35" s="29">
        <v>12850.85</v>
      </c>
      <c r="H35" s="29">
        <v>98.85</v>
      </c>
    </row>
    <row r="36" spans="2:8" ht="12.75">
      <c r="B36" s="38" t="s">
        <v>33</v>
      </c>
      <c r="C36" s="38"/>
      <c r="D36" s="38"/>
      <c r="E36" s="48" t="s">
        <v>34</v>
      </c>
      <c r="F36" s="49" t="s">
        <v>349</v>
      </c>
      <c r="G36" s="27">
        <v>72389.75</v>
      </c>
      <c r="H36" s="27">
        <v>14.08</v>
      </c>
    </row>
    <row r="37" spans="2:8" ht="15">
      <c r="B37" s="3"/>
      <c r="C37" s="6" t="s">
        <v>350</v>
      </c>
      <c r="D37" s="4"/>
      <c r="E37" s="50" t="s">
        <v>351</v>
      </c>
      <c r="F37" s="51" t="s">
        <v>352</v>
      </c>
      <c r="G37" s="29">
        <v>22920.74</v>
      </c>
      <c r="H37" s="29">
        <v>99.81</v>
      </c>
    </row>
    <row r="38" spans="2:8" ht="12.75">
      <c r="B38" s="44"/>
      <c r="C38" s="44"/>
      <c r="D38" s="6" t="s">
        <v>332</v>
      </c>
      <c r="E38" s="50" t="s">
        <v>333</v>
      </c>
      <c r="F38" s="51" t="s">
        <v>353</v>
      </c>
      <c r="G38" s="29">
        <v>13820.36</v>
      </c>
      <c r="H38" s="29">
        <v>99.78</v>
      </c>
    </row>
    <row r="39" spans="2:8" ht="12.75">
      <c r="B39" s="44"/>
      <c r="C39" s="44"/>
      <c r="D39" s="6" t="s">
        <v>302</v>
      </c>
      <c r="E39" s="50" t="s">
        <v>303</v>
      </c>
      <c r="F39" s="51" t="s">
        <v>354</v>
      </c>
      <c r="G39" s="29">
        <v>2936.96</v>
      </c>
      <c r="H39" s="29">
        <v>99.55</v>
      </c>
    </row>
    <row r="40" spans="2:8" ht="12.75">
      <c r="B40" s="44"/>
      <c r="C40" s="44"/>
      <c r="D40" s="6" t="s">
        <v>305</v>
      </c>
      <c r="E40" s="50" t="s">
        <v>306</v>
      </c>
      <c r="F40" s="51" t="s">
        <v>355</v>
      </c>
      <c r="G40" s="29">
        <v>6163.42</v>
      </c>
      <c r="H40" s="29">
        <v>99.99</v>
      </c>
    </row>
    <row r="41" spans="2:8" ht="15">
      <c r="B41" s="3"/>
      <c r="C41" s="6" t="s">
        <v>36</v>
      </c>
      <c r="D41" s="4"/>
      <c r="E41" s="50" t="s">
        <v>37</v>
      </c>
      <c r="F41" s="51" t="s">
        <v>356</v>
      </c>
      <c r="G41" s="29">
        <v>49469.01</v>
      </c>
      <c r="H41" s="29">
        <v>10.07</v>
      </c>
    </row>
    <row r="42" spans="2:8" ht="22.5">
      <c r="B42" s="44"/>
      <c r="C42" s="44"/>
      <c r="D42" s="6" t="s">
        <v>357</v>
      </c>
      <c r="E42" s="50" t="s">
        <v>358</v>
      </c>
      <c r="F42" s="51" t="s">
        <v>359</v>
      </c>
      <c r="G42" s="29">
        <v>46593.41</v>
      </c>
      <c r="H42" s="29">
        <v>99.99</v>
      </c>
    </row>
    <row r="43" spans="2:8" ht="12.75">
      <c r="B43" s="44"/>
      <c r="C43" s="44"/>
      <c r="D43" s="6" t="s">
        <v>286</v>
      </c>
      <c r="E43" s="50" t="s">
        <v>287</v>
      </c>
      <c r="F43" s="51" t="s">
        <v>360</v>
      </c>
      <c r="G43" s="29">
        <v>2875.6</v>
      </c>
      <c r="H43" s="29">
        <v>0.64</v>
      </c>
    </row>
    <row r="44" spans="2:8" ht="12.75">
      <c r="B44" s="38" t="s">
        <v>361</v>
      </c>
      <c r="C44" s="38"/>
      <c r="D44" s="38"/>
      <c r="E44" s="48" t="s">
        <v>362</v>
      </c>
      <c r="F44" s="49" t="s">
        <v>363</v>
      </c>
      <c r="G44" s="27">
        <v>90442.06</v>
      </c>
      <c r="H44" s="27">
        <v>67.67</v>
      </c>
    </row>
    <row r="45" spans="2:8" ht="15">
      <c r="B45" s="3"/>
      <c r="C45" s="6" t="s">
        <v>364</v>
      </c>
      <c r="D45" s="4"/>
      <c r="E45" s="50" t="s">
        <v>365</v>
      </c>
      <c r="F45" s="51" t="s">
        <v>348</v>
      </c>
      <c r="G45" s="29">
        <v>433.83</v>
      </c>
      <c r="H45" s="29">
        <v>43.38</v>
      </c>
    </row>
    <row r="46" spans="2:8" ht="12.75">
      <c r="B46" s="44"/>
      <c r="C46" s="44"/>
      <c r="D46" s="6" t="s">
        <v>302</v>
      </c>
      <c r="E46" s="50" t="s">
        <v>303</v>
      </c>
      <c r="F46" s="51" t="s">
        <v>348</v>
      </c>
      <c r="G46" s="29">
        <v>433.83</v>
      </c>
      <c r="H46" s="29">
        <v>43.38</v>
      </c>
    </row>
    <row r="47" spans="2:8" ht="15">
      <c r="B47" s="3"/>
      <c r="C47" s="6" t="s">
        <v>366</v>
      </c>
      <c r="D47" s="4"/>
      <c r="E47" s="50" t="s">
        <v>367</v>
      </c>
      <c r="F47" s="51" t="s">
        <v>368</v>
      </c>
      <c r="G47" s="29">
        <v>31320.54</v>
      </c>
      <c r="H47" s="29">
        <v>85.8</v>
      </c>
    </row>
    <row r="48" spans="2:8" ht="12.75">
      <c r="B48" s="44"/>
      <c r="C48" s="44"/>
      <c r="D48" s="6" t="s">
        <v>302</v>
      </c>
      <c r="E48" s="50" t="s">
        <v>303</v>
      </c>
      <c r="F48" s="51" t="s">
        <v>368</v>
      </c>
      <c r="G48" s="29">
        <v>31320.54</v>
      </c>
      <c r="H48" s="29">
        <v>85.8</v>
      </c>
    </row>
    <row r="49" spans="2:8" ht="15">
      <c r="B49" s="3"/>
      <c r="C49" s="6" t="s">
        <v>369</v>
      </c>
      <c r="D49" s="4"/>
      <c r="E49" s="50" t="s">
        <v>11</v>
      </c>
      <c r="F49" s="51" t="s">
        <v>370</v>
      </c>
      <c r="G49" s="29">
        <v>58687.69</v>
      </c>
      <c r="H49" s="29">
        <v>61.04</v>
      </c>
    </row>
    <row r="50" spans="2:8" ht="12.75">
      <c r="B50" s="44"/>
      <c r="C50" s="44"/>
      <c r="D50" s="6" t="s">
        <v>302</v>
      </c>
      <c r="E50" s="50" t="s">
        <v>303</v>
      </c>
      <c r="F50" s="51" t="s">
        <v>371</v>
      </c>
      <c r="G50" s="29">
        <v>55747.69</v>
      </c>
      <c r="H50" s="29">
        <v>90.94</v>
      </c>
    </row>
    <row r="51" spans="2:8" ht="12.75">
      <c r="B51" s="44"/>
      <c r="C51" s="44"/>
      <c r="D51" s="6" t="s">
        <v>372</v>
      </c>
      <c r="E51" s="50" t="s">
        <v>373</v>
      </c>
      <c r="F51" s="51" t="s">
        <v>374</v>
      </c>
      <c r="G51" s="29">
        <v>2208</v>
      </c>
      <c r="H51" s="29">
        <v>61.33</v>
      </c>
    </row>
    <row r="52" spans="2:8" ht="22.5">
      <c r="B52" s="44"/>
      <c r="C52" s="44"/>
      <c r="D52" s="6" t="s">
        <v>336</v>
      </c>
      <c r="E52" s="50" t="s">
        <v>865</v>
      </c>
      <c r="F52" s="51" t="s">
        <v>375</v>
      </c>
      <c r="G52" s="29">
        <v>732</v>
      </c>
      <c r="H52" s="29">
        <v>2.34</v>
      </c>
    </row>
    <row r="53" spans="2:8" ht="12.75">
      <c r="B53" s="38" t="s">
        <v>51</v>
      </c>
      <c r="C53" s="38"/>
      <c r="D53" s="38"/>
      <c r="E53" s="48" t="s">
        <v>52</v>
      </c>
      <c r="F53" s="49" t="s">
        <v>376</v>
      </c>
      <c r="G53" s="27">
        <v>1691658.81</v>
      </c>
      <c r="H53" s="27">
        <v>95.4</v>
      </c>
    </row>
    <row r="54" spans="2:8" ht="15">
      <c r="B54" s="3"/>
      <c r="C54" s="6" t="s">
        <v>54</v>
      </c>
      <c r="D54" s="4"/>
      <c r="E54" s="50" t="s">
        <v>55</v>
      </c>
      <c r="F54" s="51" t="s">
        <v>377</v>
      </c>
      <c r="G54" s="29">
        <v>45048.84</v>
      </c>
      <c r="H54" s="29">
        <v>99.98</v>
      </c>
    </row>
    <row r="55" spans="2:8" ht="12.75">
      <c r="B55" s="44"/>
      <c r="C55" s="44"/>
      <c r="D55" s="6" t="s">
        <v>293</v>
      </c>
      <c r="E55" s="50" t="s">
        <v>294</v>
      </c>
      <c r="F55" s="51" t="s">
        <v>378</v>
      </c>
      <c r="G55" s="29">
        <v>25560</v>
      </c>
      <c r="H55" s="29">
        <v>100</v>
      </c>
    </row>
    <row r="56" spans="2:8" ht="12.75">
      <c r="B56" s="44"/>
      <c r="C56" s="44"/>
      <c r="D56" s="6" t="s">
        <v>296</v>
      </c>
      <c r="E56" s="50" t="s">
        <v>297</v>
      </c>
      <c r="F56" s="51" t="s">
        <v>379</v>
      </c>
      <c r="G56" s="29">
        <v>3859</v>
      </c>
      <c r="H56" s="29">
        <v>100</v>
      </c>
    </row>
    <row r="57" spans="2:8" ht="12.75">
      <c r="B57" s="44"/>
      <c r="C57" s="44"/>
      <c r="D57" s="6" t="s">
        <v>299</v>
      </c>
      <c r="E57" s="50" t="s">
        <v>300</v>
      </c>
      <c r="F57" s="51" t="s">
        <v>380</v>
      </c>
      <c r="G57" s="29">
        <v>626</v>
      </c>
      <c r="H57" s="29">
        <v>100</v>
      </c>
    </row>
    <row r="58" spans="2:8" ht="12.75">
      <c r="B58" s="44"/>
      <c r="C58" s="44"/>
      <c r="D58" s="6" t="s">
        <v>329</v>
      </c>
      <c r="E58" s="50" t="s">
        <v>330</v>
      </c>
      <c r="F58" s="51" t="s">
        <v>381</v>
      </c>
      <c r="G58" s="29">
        <v>548.32</v>
      </c>
      <c r="H58" s="29">
        <v>99.69</v>
      </c>
    </row>
    <row r="59" spans="2:8" ht="12.75">
      <c r="B59" s="44"/>
      <c r="C59" s="44"/>
      <c r="D59" s="6" t="s">
        <v>302</v>
      </c>
      <c r="E59" s="50" t="s">
        <v>303</v>
      </c>
      <c r="F59" s="51" t="s">
        <v>382</v>
      </c>
      <c r="G59" s="29">
        <v>13513.86</v>
      </c>
      <c r="H59" s="29">
        <v>99.99</v>
      </c>
    </row>
    <row r="60" spans="2:8" ht="12.75">
      <c r="B60" s="44"/>
      <c r="C60" s="44"/>
      <c r="D60" s="6" t="s">
        <v>383</v>
      </c>
      <c r="E60" s="50" t="s">
        <v>384</v>
      </c>
      <c r="F60" s="51" t="s">
        <v>385</v>
      </c>
      <c r="G60" s="29">
        <v>941.66</v>
      </c>
      <c r="H60" s="29">
        <v>99.64</v>
      </c>
    </row>
    <row r="61" spans="2:8" ht="15">
      <c r="B61" s="3"/>
      <c r="C61" s="6" t="s">
        <v>386</v>
      </c>
      <c r="D61" s="4"/>
      <c r="E61" s="50" t="s">
        <v>387</v>
      </c>
      <c r="F61" s="51" t="s">
        <v>388</v>
      </c>
      <c r="G61" s="29">
        <v>77167.91</v>
      </c>
      <c r="H61" s="29">
        <v>83.74</v>
      </c>
    </row>
    <row r="62" spans="2:8" ht="12.75">
      <c r="B62" s="44"/>
      <c r="C62" s="44"/>
      <c r="D62" s="6" t="s">
        <v>389</v>
      </c>
      <c r="E62" s="50" t="s">
        <v>390</v>
      </c>
      <c r="F62" s="51" t="s">
        <v>391</v>
      </c>
      <c r="G62" s="29">
        <v>74028</v>
      </c>
      <c r="H62" s="29">
        <v>86.98</v>
      </c>
    </row>
    <row r="63" spans="2:8" ht="12.75">
      <c r="B63" s="44"/>
      <c r="C63" s="44"/>
      <c r="D63" s="6" t="s">
        <v>329</v>
      </c>
      <c r="E63" s="50" t="s">
        <v>330</v>
      </c>
      <c r="F63" s="51" t="s">
        <v>392</v>
      </c>
      <c r="G63" s="29">
        <v>1075.29</v>
      </c>
      <c r="H63" s="29">
        <v>33.08</v>
      </c>
    </row>
    <row r="64" spans="2:8" ht="12.75">
      <c r="B64" s="44"/>
      <c r="C64" s="44"/>
      <c r="D64" s="6" t="s">
        <v>302</v>
      </c>
      <c r="E64" s="50" t="s">
        <v>303</v>
      </c>
      <c r="F64" s="51" t="s">
        <v>393</v>
      </c>
      <c r="G64" s="29">
        <v>1992.77</v>
      </c>
      <c r="H64" s="29">
        <v>86.64</v>
      </c>
    </row>
    <row r="65" spans="2:8" ht="12.75">
      <c r="B65" s="44"/>
      <c r="C65" s="44"/>
      <c r="D65" s="6" t="s">
        <v>383</v>
      </c>
      <c r="E65" s="50" t="s">
        <v>384</v>
      </c>
      <c r="F65" s="51" t="s">
        <v>394</v>
      </c>
      <c r="G65" s="29">
        <v>71.85</v>
      </c>
      <c r="H65" s="29">
        <v>4.79</v>
      </c>
    </row>
    <row r="66" spans="2:8" ht="15">
      <c r="B66" s="3"/>
      <c r="C66" s="6" t="s">
        <v>57</v>
      </c>
      <c r="D66" s="4"/>
      <c r="E66" s="50" t="s">
        <v>58</v>
      </c>
      <c r="F66" s="51" t="s">
        <v>395</v>
      </c>
      <c r="G66" s="29">
        <v>1481193.01</v>
      </c>
      <c r="H66" s="29">
        <v>97.29</v>
      </c>
    </row>
    <row r="67" spans="2:8" ht="33.75">
      <c r="B67" s="44"/>
      <c r="C67" s="44"/>
      <c r="D67" s="6" t="s">
        <v>396</v>
      </c>
      <c r="E67" s="50" t="s">
        <v>397</v>
      </c>
      <c r="F67" s="51" t="s">
        <v>398</v>
      </c>
      <c r="G67" s="29">
        <v>3100</v>
      </c>
      <c r="H67" s="29">
        <v>100</v>
      </c>
    </row>
    <row r="68" spans="2:8" ht="12.75">
      <c r="B68" s="44"/>
      <c r="C68" s="44"/>
      <c r="D68" s="6" t="s">
        <v>399</v>
      </c>
      <c r="E68" s="50" t="s">
        <v>400</v>
      </c>
      <c r="F68" s="51" t="s">
        <v>401</v>
      </c>
      <c r="G68" s="29">
        <v>1870.7</v>
      </c>
      <c r="H68" s="29">
        <v>83.32</v>
      </c>
    </row>
    <row r="69" spans="2:8" ht="12.75">
      <c r="B69" s="44"/>
      <c r="C69" s="44"/>
      <c r="D69" s="6" t="s">
        <v>293</v>
      </c>
      <c r="E69" s="50" t="s">
        <v>294</v>
      </c>
      <c r="F69" s="51" t="s">
        <v>402</v>
      </c>
      <c r="G69" s="29">
        <v>885223.97</v>
      </c>
      <c r="H69" s="29">
        <v>99.11</v>
      </c>
    </row>
    <row r="70" spans="2:8" ht="12.75">
      <c r="B70" s="44"/>
      <c r="C70" s="44"/>
      <c r="D70" s="6" t="s">
        <v>403</v>
      </c>
      <c r="E70" s="50" t="s">
        <v>404</v>
      </c>
      <c r="F70" s="51" t="s">
        <v>405</v>
      </c>
      <c r="G70" s="29">
        <v>68350.26</v>
      </c>
      <c r="H70" s="29">
        <v>99.27</v>
      </c>
    </row>
    <row r="71" spans="2:8" ht="12.75">
      <c r="B71" s="44"/>
      <c r="C71" s="44"/>
      <c r="D71" s="6" t="s">
        <v>296</v>
      </c>
      <c r="E71" s="50" t="s">
        <v>297</v>
      </c>
      <c r="F71" s="51" t="s">
        <v>406</v>
      </c>
      <c r="G71" s="29">
        <v>135867.71</v>
      </c>
      <c r="H71" s="29">
        <v>93.06</v>
      </c>
    </row>
    <row r="72" spans="2:8" ht="12.75">
      <c r="B72" s="44"/>
      <c r="C72" s="44"/>
      <c r="D72" s="6" t="s">
        <v>299</v>
      </c>
      <c r="E72" s="50" t="s">
        <v>300</v>
      </c>
      <c r="F72" s="51" t="s">
        <v>407</v>
      </c>
      <c r="G72" s="29">
        <v>21028.84</v>
      </c>
      <c r="H72" s="29">
        <v>91.5</v>
      </c>
    </row>
    <row r="73" spans="2:8" ht="12.75">
      <c r="B73" s="44"/>
      <c r="C73" s="44"/>
      <c r="D73" s="6" t="s">
        <v>408</v>
      </c>
      <c r="E73" s="50" t="s">
        <v>409</v>
      </c>
      <c r="F73" s="51" t="s">
        <v>410</v>
      </c>
      <c r="G73" s="29">
        <v>2010</v>
      </c>
      <c r="H73" s="29">
        <v>76.13</v>
      </c>
    </row>
    <row r="74" spans="2:8" ht="12.75">
      <c r="B74" s="44"/>
      <c r="C74" s="44"/>
      <c r="D74" s="6" t="s">
        <v>329</v>
      </c>
      <c r="E74" s="50" t="s">
        <v>330</v>
      </c>
      <c r="F74" s="51" t="s">
        <v>411</v>
      </c>
      <c r="G74" s="29">
        <v>22972.67</v>
      </c>
      <c r="H74" s="29">
        <v>91.48</v>
      </c>
    </row>
    <row r="75" spans="2:8" ht="12.75">
      <c r="B75" s="44"/>
      <c r="C75" s="44"/>
      <c r="D75" s="6" t="s">
        <v>412</v>
      </c>
      <c r="E75" s="50" t="s">
        <v>413</v>
      </c>
      <c r="F75" s="51" t="s">
        <v>414</v>
      </c>
      <c r="G75" s="29">
        <v>33012.26</v>
      </c>
      <c r="H75" s="29">
        <v>90.81</v>
      </c>
    </row>
    <row r="76" spans="2:8" ht="12.75">
      <c r="B76" s="44"/>
      <c r="C76" s="44"/>
      <c r="D76" s="6" t="s">
        <v>415</v>
      </c>
      <c r="E76" s="50" t="s">
        <v>416</v>
      </c>
      <c r="F76" s="51" t="s">
        <v>417</v>
      </c>
      <c r="G76" s="29">
        <v>1066</v>
      </c>
      <c r="H76" s="29">
        <v>70.36</v>
      </c>
    </row>
    <row r="77" spans="2:8" ht="12.75">
      <c r="B77" s="44"/>
      <c r="C77" s="44"/>
      <c r="D77" s="6" t="s">
        <v>302</v>
      </c>
      <c r="E77" s="50" t="s">
        <v>303</v>
      </c>
      <c r="F77" s="51" t="s">
        <v>418</v>
      </c>
      <c r="G77" s="29">
        <v>176936.16</v>
      </c>
      <c r="H77" s="29">
        <v>97.67</v>
      </c>
    </row>
    <row r="78" spans="2:8" ht="12.75">
      <c r="B78" s="44"/>
      <c r="C78" s="44"/>
      <c r="D78" s="6" t="s">
        <v>419</v>
      </c>
      <c r="E78" s="50" t="s">
        <v>420</v>
      </c>
      <c r="F78" s="51" t="s">
        <v>421</v>
      </c>
      <c r="G78" s="29">
        <v>7793.52</v>
      </c>
      <c r="H78" s="29">
        <v>99.91</v>
      </c>
    </row>
    <row r="79" spans="2:8" ht="22.5">
      <c r="B79" s="44"/>
      <c r="C79" s="44"/>
      <c r="D79" s="6" t="s">
        <v>422</v>
      </c>
      <c r="E79" s="50" t="s">
        <v>423</v>
      </c>
      <c r="F79" s="51" t="s">
        <v>424</v>
      </c>
      <c r="G79" s="29">
        <v>6293.6</v>
      </c>
      <c r="H79" s="29">
        <v>99.42</v>
      </c>
    </row>
    <row r="80" spans="2:8" ht="33.75">
      <c r="B80" s="44"/>
      <c r="C80" s="44"/>
      <c r="D80" s="6" t="s">
        <v>425</v>
      </c>
      <c r="E80" s="50" t="s">
        <v>426</v>
      </c>
      <c r="F80" s="51" t="s">
        <v>427</v>
      </c>
      <c r="G80" s="29">
        <v>6865.45</v>
      </c>
      <c r="H80" s="29">
        <v>81.92</v>
      </c>
    </row>
    <row r="81" spans="2:8" ht="12.75">
      <c r="B81" s="44"/>
      <c r="C81" s="44"/>
      <c r="D81" s="6" t="s">
        <v>383</v>
      </c>
      <c r="E81" s="50" t="s">
        <v>384</v>
      </c>
      <c r="F81" s="51" t="s">
        <v>428</v>
      </c>
      <c r="G81" s="29">
        <v>8293.08</v>
      </c>
      <c r="H81" s="29">
        <v>83.26</v>
      </c>
    </row>
    <row r="82" spans="2:8" ht="12.75">
      <c r="B82" s="44"/>
      <c r="C82" s="44"/>
      <c r="D82" s="6" t="s">
        <v>305</v>
      </c>
      <c r="E82" s="50" t="s">
        <v>306</v>
      </c>
      <c r="F82" s="51" t="s">
        <v>429</v>
      </c>
      <c r="G82" s="29">
        <v>17041.56</v>
      </c>
      <c r="H82" s="29">
        <v>90.63</v>
      </c>
    </row>
    <row r="83" spans="2:8" ht="12.75">
      <c r="B83" s="44"/>
      <c r="C83" s="44"/>
      <c r="D83" s="6" t="s">
        <v>430</v>
      </c>
      <c r="E83" s="50" t="s">
        <v>431</v>
      </c>
      <c r="F83" s="51" t="s">
        <v>432</v>
      </c>
      <c r="G83" s="29">
        <v>20254.75</v>
      </c>
      <c r="H83" s="29">
        <v>98.86</v>
      </c>
    </row>
    <row r="84" spans="2:8" ht="12.75">
      <c r="B84" s="44"/>
      <c r="C84" s="44"/>
      <c r="D84" s="6" t="s">
        <v>372</v>
      </c>
      <c r="E84" s="50" t="s">
        <v>373</v>
      </c>
      <c r="F84" s="51" t="s">
        <v>433</v>
      </c>
      <c r="G84" s="29">
        <v>156</v>
      </c>
      <c r="H84" s="29">
        <v>78</v>
      </c>
    </row>
    <row r="85" spans="2:8" ht="22.5">
      <c r="B85" s="44"/>
      <c r="C85" s="44"/>
      <c r="D85" s="6" t="s">
        <v>434</v>
      </c>
      <c r="E85" s="50" t="s">
        <v>435</v>
      </c>
      <c r="F85" s="51" t="s">
        <v>436</v>
      </c>
      <c r="G85" s="29">
        <v>5853</v>
      </c>
      <c r="H85" s="29">
        <v>71.55</v>
      </c>
    </row>
    <row r="86" spans="2:8" ht="22.5">
      <c r="B86" s="44"/>
      <c r="C86" s="44"/>
      <c r="D86" s="6" t="s">
        <v>308</v>
      </c>
      <c r="E86" s="50" t="s">
        <v>309</v>
      </c>
      <c r="F86" s="51" t="s">
        <v>437</v>
      </c>
      <c r="G86" s="29">
        <v>4984.55</v>
      </c>
      <c r="H86" s="29">
        <v>99.09</v>
      </c>
    </row>
    <row r="87" spans="2:8" ht="22.5">
      <c r="B87" s="44"/>
      <c r="C87" s="44"/>
      <c r="D87" s="6" t="s">
        <v>311</v>
      </c>
      <c r="E87" s="50" t="s">
        <v>312</v>
      </c>
      <c r="F87" s="51" t="s">
        <v>438</v>
      </c>
      <c r="G87" s="29">
        <v>18393.87</v>
      </c>
      <c r="H87" s="29">
        <v>94.04</v>
      </c>
    </row>
    <row r="88" spans="2:8" ht="12.75">
      <c r="B88" s="44"/>
      <c r="C88" s="44"/>
      <c r="D88" s="6" t="s">
        <v>336</v>
      </c>
      <c r="E88" s="50" t="s">
        <v>337</v>
      </c>
      <c r="F88" s="51" t="s">
        <v>26</v>
      </c>
      <c r="G88" s="29">
        <v>9516</v>
      </c>
      <c r="H88" s="29">
        <v>95.16</v>
      </c>
    </row>
    <row r="89" spans="2:8" ht="12.75">
      <c r="B89" s="44"/>
      <c r="C89" s="44"/>
      <c r="D89" s="6" t="s">
        <v>286</v>
      </c>
      <c r="E89" s="50" t="s">
        <v>287</v>
      </c>
      <c r="F89" s="51" t="s">
        <v>439</v>
      </c>
      <c r="G89" s="29">
        <v>24309.06</v>
      </c>
      <c r="H89" s="29">
        <v>98.61</v>
      </c>
    </row>
    <row r="90" spans="2:8" ht="15">
      <c r="B90" s="3"/>
      <c r="C90" s="6" t="s">
        <v>62</v>
      </c>
      <c r="D90" s="4"/>
      <c r="E90" s="50" t="s">
        <v>63</v>
      </c>
      <c r="F90" s="51" t="s">
        <v>64</v>
      </c>
      <c r="G90" s="29">
        <v>8760.05</v>
      </c>
      <c r="H90" s="29">
        <v>98.56</v>
      </c>
    </row>
    <row r="91" spans="2:8" ht="12.75">
      <c r="B91" s="44"/>
      <c r="C91" s="44"/>
      <c r="D91" s="6" t="s">
        <v>399</v>
      </c>
      <c r="E91" s="50" t="s">
        <v>400</v>
      </c>
      <c r="F91" s="51" t="s">
        <v>440</v>
      </c>
      <c r="G91" s="29">
        <v>6000</v>
      </c>
      <c r="H91" s="29">
        <v>100</v>
      </c>
    </row>
    <row r="92" spans="2:8" ht="22.5">
      <c r="B92" s="44"/>
      <c r="C92" s="44"/>
      <c r="D92" s="6" t="s">
        <v>441</v>
      </c>
      <c r="E92" s="50" t="s">
        <v>442</v>
      </c>
      <c r="F92" s="51" t="s">
        <v>443</v>
      </c>
      <c r="G92" s="29">
        <v>875</v>
      </c>
      <c r="H92" s="29">
        <v>100</v>
      </c>
    </row>
    <row r="93" spans="2:8" ht="12.75">
      <c r="B93" s="44"/>
      <c r="C93" s="44"/>
      <c r="D93" s="6" t="s">
        <v>296</v>
      </c>
      <c r="E93" s="50" t="s">
        <v>297</v>
      </c>
      <c r="F93" s="51" t="s">
        <v>444</v>
      </c>
      <c r="G93" s="29">
        <v>1038.13</v>
      </c>
      <c r="H93" s="29">
        <v>99.91</v>
      </c>
    </row>
    <row r="94" spans="2:8" ht="12.75">
      <c r="B94" s="44"/>
      <c r="C94" s="44"/>
      <c r="D94" s="6" t="s">
        <v>299</v>
      </c>
      <c r="E94" s="50" t="s">
        <v>300</v>
      </c>
      <c r="F94" s="51" t="s">
        <v>128</v>
      </c>
      <c r="G94" s="29">
        <v>168.44</v>
      </c>
      <c r="H94" s="29">
        <v>99.66</v>
      </c>
    </row>
    <row r="95" spans="2:8" ht="12.75">
      <c r="B95" s="44"/>
      <c r="C95" s="44"/>
      <c r="D95" s="6" t="s">
        <v>329</v>
      </c>
      <c r="E95" s="50" t="s">
        <v>330</v>
      </c>
      <c r="F95" s="51" t="s">
        <v>445</v>
      </c>
      <c r="G95" s="25">
        <v>23.05</v>
      </c>
      <c r="H95" s="25">
        <v>100.21</v>
      </c>
    </row>
    <row r="96" spans="2:8" ht="12.75">
      <c r="B96" s="44"/>
      <c r="C96" s="44"/>
      <c r="D96" s="6" t="s">
        <v>412</v>
      </c>
      <c r="E96" s="50" t="s">
        <v>413</v>
      </c>
      <c r="F96" s="51" t="s">
        <v>446</v>
      </c>
      <c r="G96" s="25">
        <v>100</v>
      </c>
      <c r="H96" s="25">
        <v>100</v>
      </c>
    </row>
    <row r="97" spans="2:8" ht="12.75">
      <c r="B97" s="44"/>
      <c r="C97" s="44"/>
      <c r="D97" s="6" t="s">
        <v>302</v>
      </c>
      <c r="E97" s="50" t="s">
        <v>303</v>
      </c>
      <c r="F97" s="51" t="s">
        <v>447</v>
      </c>
      <c r="G97" s="29">
        <v>5.65</v>
      </c>
      <c r="H97" s="29">
        <v>29.73</v>
      </c>
    </row>
    <row r="98" spans="2:8" ht="33.75">
      <c r="B98" s="44"/>
      <c r="C98" s="44"/>
      <c r="D98" s="6" t="s">
        <v>425</v>
      </c>
      <c r="E98" s="50" t="s">
        <v>426</v>
      </c>
      <c r="F98" s="51" t="s">
        <v>448</v>
      </c>
      <c r="G98" s="29">
        <v>267</v>
      </c>
      <c r="H98" s="29">
        <v>100</v>
      </c>
    </row>
    <row r="99" spans="2:8" ht="12.75">
      <c r="B99" s="44"/>
      <c r="C99" s="44"/>
      <c r="D99" s="6" t="s">
        <v>383</v>
      </c>
      <c r="E99" s="50" t="s">
        <v>384</v>
      </c>
      <c r="F99" s="51" t="s">
        <v>433</v>
      </c>
      <c r="G99" s="29">
        <v>87.2</v>
      </c>
      <c r="H99" s="29">
        <v>43.6</v>
      </c>
    </row>
    <row r="100" spans="2:8" ht="22.5">
      <c r="B100" s="44"/>
      <c r="C100" s="44"/>
      <c r="D100" s="6" t="s">
        <v>308</v>
      </c>
      <c r="E100" s="50" t="s">
        <v>309</v>
      </c>
      <c r="F100" s="51" t="s">
        <v>449</v>
      </c>
      <c r="G100" s="29">
        <v>26</v>
      </c>
      <c r="H100" s="29">
        <v>100</v>
      </c>
    </row>
    <row r="101" spans="2:8" ht="22.5">
      <c r="B101" s="44"/>
      <c r="C101" s="44"/>
      <c r="D101" s="6" t="s">
        <v>311</v>
      </c>
      <c r="E101" s="50" t="s">
        <v>312</v>
      </c>
      <c r="F101" s="51" t="s">
        <v>450</v>
      </c>
      <c r="G101" s="29">
        <v>169.58</v>
      </c>
      <c r="H101" s="29">
        <v>99.75</v>
      </c>
    </row>
    <row r="102" spans="2:8" ht="15">
      <c r="B102" s="3"/>
      <c r="C102" s="6" t="s">
        <v>451</v>
      </c>
      <c r="D102" s="4"/>
      <c r="E102" s="50" t="s">
        <v>452</v>
      </c>
      <c r="F102" s="51" t="s">
        <v>453</v>
      </c>
      <c r="G102" s="29">
        <v>52454.83</v>
      </c>
      <c r="H102" s="29">
        <v>72.85</v>
      </c>
    </row>
    <row r="103" spans="2:8" ht="12.75">
      <c r="B103" s="44"/>
      <c r="C103" s="44"/>
      <c r="D103" s="6" t="s">
        <v>408</v>
      </c>
      <c r="E103" s="50" t="s">
        <v>409</v>
      </c>
      <c r="F103" s="51" t="s">
        <v>454</v>
      </c>
      <c r="G103" s="29">
        <v>0</v>
      </c>
      <c r="H103" s="29">
        <v>0</v>
      </c>
    </row>
    <row r="104" spans="2:8" ht="12.75">
      <c r="B104" s="44"/>
      <c r="C104" s="44"/>
      <c r="D104" s="6" t="s">
        <v>329</v>
      </c>
      <c r="E104" s="50" t="s">
        <v>330</v>
      </c>
      <c r="F104" s="51" t="s">
        <v>455</v>
      </c>
      <c r="G104" s="29">
        <v>2887.17</v>
      </c>
      <c r="H104" s="29">
        <v>33.18</v>
      </c>
    </row>
    <row r="105" spans="2:8" ht="12.75">
      <c r="B105" s="44"/>
      <c r="C105" s="44"/>
      <c r="D105" s="6" t="s">
        <v>302</v>
      </c>
      <c r="E105" s="50" t="s">
        <v>303</v>
      </c>
      <c r="F105" s="51" t="s">
        <v>456</v>
      </c>
      <c r="G105" s="29">
        <v>49567.66</v>
      </c>
      <c r="H105" s="29">
        <v>85.9</v>
      </c>
    </row>
    <row r="106" spans="2:8" ht="15">
      <c r="B106" s="3"/>
      <c r="C106" s="6" t="s">
        <v>457</v>
      </c>
      <c r="D106" s="4"/>
      <c r="E106" s="50" t="s">
        <v>11</v>
      </c>
      <c r="F106" s="51" t="s">
        <v>458</v>
      </c>
      <c r="G106" s="29">
        <v>27034.17</v>
      </c>
      <c r="H106" s="29">
        <v>82.77</v>
      </c>
    </row>
    <row r="107" spans="2:8" ht="12.75">
      <c r="B107" s="44"/>
      <c r="C107" s="44"/>
      <c r="D107" s="6" t="s">
        <v>389</v>
      </c>
      <c r="E107" s="50" t="s">
        <v>390</v>
      </c>
      <c r="F107" s="51" t="s">
        <v>459</v>
      </c>
      <c r="G107" s="29">
        <v>18760</v>
      </c>
      <c r="H107" s="29">
        <v>82.42</v>
      </c>
    </row>
    <row r="108" spans="2:8" ht="12.75">
      <c r="B108" s="44"/>
      <c r="C108" s="44"/>
      <c r="D108" s="6" t="s">
        <v>329</v>
      </c>
      <c r="E108" s="50" t="s">
        <v>330</v>
      </c>
      <c r="F108" s="51" t="s">
        <v>348</v>
      </c>
      <c r="G108" s="29">
        <v>918.91</v>
      </c>
      <c r="H108" s="29">
        <v>91.89</v>
      </c>
    </row>
    <row r="109" spans="2:8" ht="12.75">
      <c r="B109" s="44"/>
      <c r="C109" s="44"/>
      <c r="D109" s="6" t="s">
        <v>302</v>
      </c>
      <c r="E109" s="50" t="s">
        <v>303</v>
      </c>
      <c r="F109" s="51" t="s">
        <v>17</v>
      </c>
      <c r="G109" s="29">
        <v>180</v>
      </c>
      <c r="H109" s="29">
        <v>30</v>
      </c>
    </row>
    <row r="110" spans="2:8" ht="22.5">
      <c r="B110" s="44"/>
      <c r="C110" s="44"/>
      <c r="D110" s="6" t="s">
        <v>422</v>
      </c>
      <c r="E110" s="50" t="s">
        <v>423</v>
      </c>
      <c r="F110" s="51" t="s">
        <v>421</v>
      </c>
      <c r="G110" s="29">
        <v>7175.26</v>
      </c>
      <c r="H110" s="29">
        <v>91.99</v>
      </c>
    </row>
    <row r="111" spans="2:8" ht="12.75">
      <c r="B111" s="44"/>
      <c r="C111" s="44"/>
      <c r="D111" s="6" t="s">
        <v>383</v>
      </c>
      <c r="E111" s="50" t="s">
        <v>384</v>
      </c>
      <c r="F111" s="51" t="s">
        <v>264</v>
      </c>
      <c r="G111" s="29">
        <v>0</v>
      </c>
      <c r="H111" s="29">
        <v>0</v>
      </c>
    </row>
    <row r="112" spans="2:8" ht="22.5">
      <c r="B112" s="38" t="s">
        <v>65</v>
      </c>
      <c r="C112" s="38"/>
      <c r="D112" s="38"/>
      <c r="E112" s="48" t="s">
        <v>66</v>
      </c>
      <c r="F112" s="49" t="s">
        <v>460</v>
      </c>
      <c r="G112" s="27">
        <v>23344.06</v>
      </c>
      <c r="H112" s="27">
        <v>76.61</v>
      </c>
    </row>
    <row r="113" spans="2:8" ht="22.5">
      <c r="B113" s="3"/>
      <c r="C113" s="6" t="s">
        <v>68</v>
      </c>
      <c r="D113" s="4"/>
      <c r="E113" s="50" t="s">
        <v>69</v>
      </c>
      <c r="F113" s="51" t="s">
        <v>70</v>
      </c>
      <c r="G113" s="29">
        <v>871</v>
      </c>
      <c r="H113" s="29">
        <v>100</v>
      </c>
    </row>
    <row r="114" spans="2:8" ht="12.75">
      <c r="B114" s="44"/>
      <c r="C114" s="44"/>
      <c r="D114" s="6" t="s">
        <v>302</v>
      </c>
      <c r="E114" s="50" t="s">
        <v>303</v>
      </c>
      <c r="F114" s="51" t="s">
        <v>461</v>
      </c>
      <c r="G114" s="29">
        <v>821</v>
      </c>
      <c r="H114" s="29">
        <v>100</v>
      </c>
    </row>
    <row r="115" spans="2:8" ht="22.5">
      <c r="B115" s="44"/>
      <c r="C115" s="44"/>
      <c r="D115" s="6" t="s">
        <v>308</v>
      </c>
      <c r="E115" s="50" t="s">
        <v>309</v>
      </c>
      <c r="F115" s="51" t="s">
        <v>462</v>
      </c>
      <c r="G115" s="29">
        <v>50</v>
      </c>
      <c r="H115" s="29">
        <v>100</v>
      </c>
    </row>
    <row r="116" spans="2:8" ht="15">
      <c r="B116" s="3"/>
      <c r="C116" s="6" t="s">
        <v>71</v>
      </c>
      <c r="D116" s="4"/>
      <c r="E116" s="50" t="s">
        <v>72</v>
      </c>
      <c r="F116" s="51" t="s">
        <v>73</v>
      </c>
      <c r="G116" s="29">
        <v>9817</v>
      </c>
      <c r="H116" s="29">
        <v>100</v>
      </c>
    </row>
    <row r="117" spans="2:8" ht="12.75">
      <c r="B117" s="44"/>
      <c r="C117" s="44"/>
      <c r="D117" s="6" t="s">
        <v>389</v>
      </c>
      <c r="E117" s="50" t="s">
        <v>390</v>
      </c>
      <c r="F117" s="51" t="s">
        <v>463</v>
      </c>
      <c r="G117" s="29">
        <v>4320</v>
      </c>
      <c r="H117" s="29">
        <v>100</v>
      </c>
    </row>
    <row r="118" spans="2:8" ht="12.75">
      <c r="B118" s="44"/>
      <c r="C118" s="44"/>
      <c r="D118" s="6" t="s">
        <v>296</v>
      </c>
      <c r="E118" s="50" t="s">
        <v>297</v>
      </c>
      <c r="F118" s="51" t="s">
        <v>464</v>
      </c>
      <c r="G118" s="29">
        <v>321.76</v>
      </c>
      <c r="H118" s="29">
        <v>99.92</v>
      </c>
    </row>
    <row r="119" spans="2:8" ht="12.75">
      <c r="B119" s="44"/>
      <c r="C119" s="44"/>
      <c r="D119" s="6" t="s">
        <v>299</v>
      </c>
      <c r="E119" s="50" t="s">
        <v>300</v>
      </c>
      <c r="F119" s="51" t="s">
        <v>465</v>
      </c>
      <c r="G119" s="29">
        <v>52.22</v>
      </c>
      <c r="H119" s="29">
        <v>100.42</v>
      </c>
    </row>
    <row r="120" spans="2:8" ht="12.75">
      <c r="B120" s="44"/>
      <c r="C120" s="44"/>
      <c r="D120" s="6" t="s">
        <v>408</v>
      </c>
      <c r="E120" s="50" t="s">
        <v>409</v>
      </c>
      <c r="F120" s="51" t="s">
        <v>466</v>
      </c>
      <c r="G120" s="29">
        <v>2130.86</v>
      </c>
      <c r="H120" s="29">
        <v>99.99</v>
      </c>
    </row>
    <row r="121" spans="2:8" ht="12.75">
      <c r="B121" s="44"/>
      <c r="C121" s="44"/>
      <c r="D121" s="6" t="s">
        <v>329</v>
      </c>
      <c r="E121" s="50" t="s">
        <v>330</v>
      </c>
      <c r="F121" s="51" t="s">
        <v>467</v>
      </c>
      <c r="G121" s="29">
        <v>172.43</v>
      </c>
      <c r="H121" s="29">
        <v>100.25</v>
      </c>
    </row>
    <row r="122" spans="2:8" ht="12.75">
      <c r="B122" s="44"/>
      <c r="C122" s="44"/>
      <c r="D122" s="6" t="s">
        <v>302</v>
      </c>
      <c r="E122" s="50" t="s">
        <v>303</v>
      </c>
      <c r="F122" s="51" t="s">
        <v>468</v>
      </c>
      <c r="G122" s="29">
        <v>2308.2</v>
      </c>
      <c r="H122" s="29">
        <v>100</v>
      </c>
    </row>
    <row r="123" spans="2:8" ht="12.75">
      <c r="B123" s="44"/>
      <c r="C123" s="44"/>
      <c r="D123" s="6" t="s">
        <v>383</v>
      </c>
      <c r="E123" s="50" t="s">
        <v>384</v>
      </c>
      <c r="F123" s="51" t="s">
        <v>469</v>
      </c>
      <c r="G123" s="29">
        <v>85.12</v>
      </c>
      <c r="H123" s="29">
        <v>100.14</v>
      </c>
    </row>
    <row r="124" spans="2:8" ht="22.5">
      <c r="B124" s="44"/>
      <c r="C124" s="44"/>
      <c r="D124" s="6" t="s">
        <v>434</v>
      </c>
      <c r="E124" s="50" t="s">
        <v>435</v>
      </c>
      <c r="F124" s="51" t="s">
        <v>470</v>
      </c>
      <c r="G124" s="29">
        <v>186</v>
      </c>
      <c r="H124" s="29">
        <v>100</v>
      </c>
    </row>
    <row r="125" spans="2:8" ht="22.5">
      <c r="B125" s="44"/>
      <c r="C125" s="44"/>
      <c r="D125" s="6" t="s">
        <v>308</v>
      </c>
      <c r="E125" s="50" t="s">
        <v>309</v>
      </c>
      <c r="F125" s="51" t="s">
        <v>471</v>
      </c>
      <c r="G125" s="29">
        <v>45.21</v>
      </c>
      <c r="H125" s="29">
        <v>100.46</v>
      </c>
    </row>
    <row r="126" spans="2:8" ht="22.5">
      <c r="B126" s="44"/>
      <c r="C126" s="44"/>
      <c r="D126" s="6" t="s">
        <v>311</v>
      </c>
      <c r="E126" s="50" t="s">
        <v>312</v>
      </c>
      <c r="F126" s="51" t="s">
        <v>472</v>
      </c>
      <c r="G126" s="29">
        <v>195.2</v>
      </c>
      <c r="H126" s="29">
        <v>99.59</v>
      </c>
    </row>
    <row r="127" spans="2:8" ht="45">
      <c r="B127" s="3"/>
      <c r="C127" s="6" t="s">
        <v>74</v>
      </c>
      <c r="D127" s="4"/>
      <c r="E127" s="50" t="s">
        <v>75</v>
      </c>
      <c r="F127" s="51" t="s">
        <v>473</v>
      </c>
      <c r="G127" s="29">
        <v>12656.06</v>
      </c>
      <c r="H127" s="29">
        <v>63.98</v>
      </c>
    </row>
    <row r="128" spans="2:8" ht="12.75">
      <c r="B128" s="44"/>
      <c r="C128" s="44"/>
      <c r="D128" s="6" t="s">
        <v>389</v>
      </c>
      <c r="E128" s="50" t="s">
        <v>390</v>
      </c>
      <c r="F128" s="51" t="s">
        <v>474</v>
      </c>
      <c r="G128" s="29">
        <v>4710</v>
      </c>
      <c r="H128" s="29">
        <v>50</v>
      </c>
    </row>
    <row r="129" spans="2:8" ht="12.75">
      <c r="B129" s="44"/>
      <c r="C129" s="44"/>
      <c r="D129" s="6" t="s">
        <v>296</v>
      </c>
      <c r="E129" s="50" t="s">
        <v>297</v>
      </c>
      <c r="F129" s="51" t="s">
        <v>475</v>
      </c>
      <c r="G129" s="29">
        <v>473.41</v>
      </c>
      <c r="H129" s="29">
        <v>69.41</v>
      </c>
    </row>
    <row r="130" spans="2:8" ht="12.75">
      <c r="B130" s="44"/>
      <c r="C130" s="44"/>
      <c r="D130" s="6" t="s">
        <v>299</v>
      </c>
      <c r="E130" s="50" t="s">
        <v>300</v>
      </c>
      <c r="F130" s="51" t="s">
        <v>476</v>
      </c>
      <c r="G130" s="29">
        <v>70.69</v>
      </c>
      <c r="H130" s="29">
        <v>67.32</v>
      </c>
    </row>
    <row r="131" spans="2:8" ht="12.75">
      <c r="B131" s="44"/>
      <c r="C131" s="44"/>
      <c r="D131" s="6" t="s">
        <v>408</v>
      </c>
      <c r="E131" s="50" t="s">
        <v>409</v>
      </c>
      <c r="F131" s="51" t="s">
        <v>477</v>
      </c>
      <c r="G131" s="29">
        <v>3135.14</v>
      </c>
      <c r="H131" s="29">
        <v>69.42</v>
      </c>
    </row>
    <row r="132" spans="2:8" ht="12.75">
      <c r="B132" s="44"/>
      <c r="C132" s="44"/>
      <c r="D132" s="6" t="s">
        <v>329</v>
      </c>
      <c r="E132" s="50" t="s">
        <v>330</v>
      </c>
      <c r="F132" s="51" t="s">
        <v>478</v>
      </c>
      <c r="G132" s="29">
        <v>361.05</v>
      </c>
      <c r="H132" s="29">
        <v>82.8</v>
      </c>
    </row>
    <row r="133" spans="2:8" ht="12.75">
      <c r="B133" s="44"/>
      <c r="C133" s="44"/>
      <c r="D133" s="6" t="s">
        <v>302</v>
      </c>
      <c r="E133" s="50" t="s">
        <v>303</v>
      </c>
      <c r="F133" s="51" t="s">
        <v>479</v>
      </c>
      <c r="G133" s="29">
        <v>3403.78</v>
      </c>
      <c r="H133" s="29">
        <v>90.3</v>
      </c>
    </row>
    <row r="134" spans="2:8" ht="12.75">
      <c r="B134" s="44"/>
      <c r="C134" s="44"/>
      <c r="D134" s="6" t="s">
        <v>383</v>
      </c>
      <c r="E134" s="50" t="s">
        <v>384</v>
      </c>
      <c r="F134" s="51" t="s">
        <v>480</v>
      </c>
      <c r="G134" s="29">
        <v>250.27</v>
      </c>
      <c r="H134" s="29">
        <v>65.51</v>
      </c>
    </row>
    <row r="135" spans="2:8" ht="22.5">
      <c r="B135" s="44"/>
      <c r="C135" s="44"/>
      <c r="D135" s="6" t="s">
        <v>434</v>
      </c>
      <c r="E135" s="50" t="s">
        <v>435</v>
      </c>
      <c r="F135" s="51" t="s">
        <v>433</v>
      </c>
      <c r="G135" s="29">
        <v>186</v>
      </c>
      <c r="H135" s="29">
        <v>93</v>
      </c>
    </row>
    <row r="136" spans="2:8" ht="22.5">
      <c r="B136" s="44"/>
      <c r="C136" s="44"/>
      <c r="D136" s="6" t="s">
        <v>308</v>
      </c>
      <c r="E136" s="50" t="s">
        <v>309</v>
      </c>
      <c r="F136" s="51" t="s">
        <v>481</v>
      </c>
      <c r="G136" s="29">
        <v>65.72</v>
      </c>
      <c r="H136" s="29">
        <v>54.76</v>
      </c>
    </row>
    <row r="137" spans="2:8" ht="22.5">
      <c r="B137" s="44"/>
      <c r="C137" s="44"/>
      <c r="D137" s="6" t="s">
        <v>311</v>
      </c>
      <c r="E137" s="50" t="s">
        <v>312</v>
      </c>
      <c r="F137" s="51" t="s">
        <v>482</v>
      </c>
      <c r="G137" s="29">
        <v>0</v>
      </c>
      <c r="H137" s="29">
        <v>0</v>
      </c>
    </row>
    <row r="138" spans="2:8" ht="22.5">
      <c r="B138" s="38" t="s">
        <v>77</v>
      </c>
      <c r="C138" s="38"/>
      <c r="D138" s="38"/>
      <c r="E138" s="48" t="s">
        <v>78</v>
      </c>
      <c r="F138" s="49" t="s">
        <v>483</v>
      </c>
      <c r="G138" s="27">
        <v>219850.67</v>
      </c>
      <c r="H138" s="27">
        <v>87.69</v>
      </c>
    </row>
    <row r="139" spans="2:8" ht="15">
      <c r="B139" s="3"/>
      <c r="C139" s="6" t="s">
        <v>484</v>
      </c>
      <c r="D139" s="4"/>
      <c r="E139" s="50" t="s">
        <v>485</v>
      </c>
      <c r="F139" s="51" t="s">
        <v>486</v>
      </c>
      <c r="G139" s="29">
        <v>1820.35</v>
      </c>
      <c r="H139" s="29">
        <v>78.36</v>
      </c>
    </row>
    <row r="140" spans="2:8" ht="12.75">
      <c r="B140" s="44"/>
      <c r="C140" s="44"/>
      <c r="D140" s="6" t="s">
        <v>329</v>
      </c>
      <c r="E140" s="50" t="s">
        <v>330</v>
      </c>
      <c r="F140" s="51" t="s">
        <v>487</v>
      </c>
      <c r="G140" s="29">
        <v>1175.81</v>
      </c>
      <c r="H140" s="29">
        <v>88.87</v>
      </c>
    </row>
    <row r="141" spans="2:8" ht="12.75">
      <c r="B141" s="44"/>
      <c r="C141" s="44"/>
      <c r="D141" s="6" t="s">
        <v>302</v>
      </c>
      <c r="E141" s="50" t="s">
        <v>303</v>
      </c>
      <c r="F141" s="51" t="s">
        <v>348</v>
      </c>
      <c r="G141" s="29">
        <v>644.54</v>
      </c>
      <c r="H141" s="29">
        <v>64.45</v>
      </c>
    </row>
    <row r="142" spans="2:8" ht="15">
      <c r="B142" s="3"/>
      <c r="C142" s="6" t="s">
        <v>80</v>
      </c>
      <c r="D142" s="4"/>
      <c r="E142" s="50" t="s">
        <v>81</v>
      </c>
      <c r="F142" s="51" t="s">
        <v>488</v>
      </c>
      <c r="G142" s="29">
        <v>196762.76</v>
      </c>
      <c r="H142" s="29">
        <v>95.01</v>
      </c>
    </row>
    <row r="143" spans="2:8" ht="12.75">
      <c r="B143" s="44"/>
      <c r="C143" s="44"/>
      <c r="D143" s="6" t="s">
        <v>389</v>
      </c>
      <c r="E143" s="50" t="s">
        <v>390</v>
      </c>
      <c r="F143" s="51" t="s">
        <v>489</v>
      </c>
      <c r="G143" s="29">
        <v>15588.85</v>
      </c>
      <c r="H143" s="29">
        <v>90.83</v>
      </c>
    </row>
    <row r="144" spans="2:8" ht="12.75">
      <c r="B144" s="44"/>
      <c r="C144" s="44"/>
      <c r="D144" s="6" t="s">
        <v>408</v>
      </c>
      <c r="E144" s="50" t="s">
        <v>409</v>
      </c>
      <c r="F144" s="51" t="s">
        <v>490</v>
      </c>
      <c r="G144" s="29">
        <v>18612</v>
      </c>
      <c r="H144" s="29">
        <v>95.25</v>
      </c>
    </row>
    <row r="145" spans="2:8" ht="22.5">
      <c r="B145" s="44"/>
      <c r="C145" s="44"/>
      <c r="D145" s="6" t="s">
        <v>329</v>
      </c>
      <c r="E145" s="50" t="s">
        <v>866</v>
      </c>
      <c r="F145" s="51" t="s">
        <v>491</v>
      </c>
      <c r="G145" s="29">
        <v>43564.41</v>
      </c>
      <c r="H145" s="29">
        <v>88.38</v>
      </c>
    </row>
    <row r="146" spans="2:8" ht="12.75">
      <c r="B146" s="44"/>
      <c r="C146" s="44"/>
      <c r="D146" s="6" t="s">
        <v>412</v>
      </c>
      <c r="E146" s="50" t="s">
        <v>413</v>
      </c>
      <c r="F146" s="51" t="s">
        <v>492</v>
      </c>
      <c r="G146" s="29">
        <v>24033.53</v>
      </c>
      <c r="H146" s="29">
        <v>92.9</v>
      </c>
    </row>
    <row r="147" spans="2:8" ht="22.5">
      <c r="B147" s="44"/>
      <c r="C147" s="44"/>
      <c r="D147" s="6" t="s">
        <v>302</v>
      </c>
      <c r="E147" s="50" t="s">
        <v>867</v>
      </c>
      <c r="F147" s="51" t="s">
        <v>493</v>
      </c>
      <c r="G147" s="29">
        <v>30570.93</v>
      </c>
      <c r="H147" s="29">
        <v>99.86</v>
      </c>
    </row>
    <row r="148" spans="2:8" ht="22.5">
      <c r="B148" s="44"/>
      <c r="C148" s="44"/>
      <c r="D148" s="6" t="s">
        <v>422</v>
      </c>
      <c r="E148" s="50" t="s">
        <v>423</v>
      </c>
      <c r="F148" s="51" t="s">
        <v>494</v>
      </c>
      <c r="G148" s="29">
        <v>735.43</v>
      </c>
      <c r="H148" s="29">
        <v>91.92</v>
      </c>
    </row>
    <row r="149" spans="2:8" ht="12.75">
      <c r="B149" s="44"/>
      <c r="C149" s="44"/>
      <c r="D149" s="6" t="s">
        <v>305</v>
      </c>
      <c r="E149" s="50" t="s">
        <v>306</v>
      </c>
      <c r="F149" s="51" t="s">
        <v>495</v>
      </c>
      <c r="G149" s="29">
        <v>16790.23</v>
      </c>
      <c r="H149" s="29">
        <v>99.94</v>
      </c>
    </row>
    <row r="150" spans="2:8" ht="22.5">
      <c r="B150" s="44"/>
      <c r="C150" s="44"/>
      <c r="D150" s="6" t="s">
        <v>286</v>
      </c>
      <c r="E150" s="50" t="s">
        <v>868</v>
      </c>
      <c r="F150" s="51" t="s">
        <v>496</v>
      </c>
      <c r="G150" s="29">
        <v>46867.38</v>
      </c>
      <c r="H150" s="29">
        <v>99.71</v>
      </c>
    </row>
    <row r="151" spans="2:8" ht="15">
      <c r="B151" s="3"/>
      <c r="C151" s="6" t="s">
        <v>497</v>
      </c>
      <c r="D151" s="4"/>
      <c r="E151" s="50" t="s">
        <v>498</v>
      </c>
      <c r="F151" s="51" t="s">
        <v>499</v>
      </c>
      <c r="G151" s="29">
        <v>468.48</v>
      </c>
      <c r="H151" s="29">
        <v>2.28</v>
      </c>
    </row>
    <row r="152" spans="2:8" ht="22.5">
      <c r="B152" s="44"/>
      <c r="C152" s="44"/>
      <c r="D152" s="6" t="s">
        <v>422</v>
      </c>
      <c r="E152" s="50" t="s">
        <v>423</v>
      </c>
      <c r="F152" s="51" t="s">
        <v>264</v>
      </c>
      <c r="G152" s="29">
        <v>468.48</v>
      </c>
      <c r="H152" s="29">
        <v>93.69</v>
      </c>
    </row>
    <row r="153" spans="2:8" ht="12.75">
      <c r="B153" s="44"/>
      <c r="C153" s="44"/>
      <c r="D153" s="6" t="s">
        <v>500</v>
      </c>
      <c r="E153" s="50" t="s">
        <v>501</v>
      </c>
      <c r="F153" s="51" t="s">
        <v>502</v>
      </c>
      <c r="G153" s="29">
        <v>0</v>
      </c>
      <c r="H153" s="29">
        <v>0</v>
      </c>
    </row>
    <row r="154" spans="2:8" ht="15">
      <c r="B154" s="3"/>
      <c r="C154" s="6" t="s">
        <v>85</v>
      </c>
      <c r="D154" s="4"/>
      <c r="E154" s="50" t="s">
        <v>86</v>
      </c>
      <c r="F154" s="51" t="s">
        <v>503</v>
      </c>
      <c r="G154" s="29">
        <v>20799.08</v>
      </c>
      <c r="H154" s="29">
        <v>99.99</v>
      </c>
    </row>
    <row r="155" spans="2:8" ht="33.75">
      <c r="B155" s="44"/>
      <c r="C155" s="44"/>
      <c r="D155" s="6" t="s">
        <v>396</v>
      </c>
      <c r="E155" s="50" t="s">
        <v>397</v>
      </c>
      <c r="F155" s="51" t="s">
        <v>88</v>
      </c>
      <c r="G155" s="29">
        <v>3500</v>
      </c>
      <c r="H155" s="29">
        <v>100</v>
      </c>
    </row>
    <row r="156" spans="2:8" ht="12.75">
      <c r="B156" s="44"/>
      <c r="C156" s="44"/>
      <c r="D156" s="6" t="s">
        <v>389</v>
      </c>
      <c r="E156" s="50" t="s">
        <v>390</v>
      </c>
      <c r="F156" s="51" t="s">
        <v>504</v>
      </c>
      <c r="G156" s="29">
        <v>16643.86</v>
      </c>
      <c r="H156" s="29">
        <v>99.99</v>
      </c>
    </row>
    <row r="157" spans="2:8" ht="12.75">
      <c r="B157" s="44"/>
      <c r="C157" s="44"/>
      <c r="D157" s="6" t="s">
        <v>302</v>
      </c>
      <c r="E157" s="50" t="s">
        <v>303</v>
      </c>
      <c r="F157" s="51" t="s">
        <v>505</v>
      </c>
      <c r="G157" s="29">
        <v>655.22</v>
      </c>
      <c r="H157" s="29">
        <v>99.88</v>
      </c>
    </row>
    <row r="158" spans="2:8" ht="45">
      <c r="B158" s="38" t="s">
        <v>92</v>
      </c>
      <c r="C158" s="38"/>
      <c r="D158" s="38"/>
      <c r="E158" s="48" t="s">
        <v>93</v>
      </c>
      <c r="F158" s="49" t="s">
        <v>506</v>
      </c>
      <c r="G158" s="27">
        <v>32441.8</v>
      </c>
      <c r="H158" s="27">
        <v>93.35</v>
      </c>
    </row>
    <row r="159" spans="2:8" ht="22.5">
      <c r="B159" s="3"/>
      <c r="C159" s="6" t="s">
        <v>507</v>
      </c>
      <c r="D159" s="4"/>
      <c r="E159" s="50" t="s">
        <v>508</v>
      </c>
      <c r="F159" s="51" t="s">
        <v>506</v>
      </c>
      <c r="G159" s="29">
        <v>32441.8</v>
      </c>
      <c r="H159" s="29">
        <v>93.35</v>
      </c>
    </row>
    <row r="160" spans="2:8" ht="12.75">
      <c r="B160" s="44"/>
      <c r="C160" s="44"/>
      <c r="D160" s="6" t="s">
        <v>509</v>
      </c>
      <c r="E160" s="50" t="s">
        <v>510</v>
      </c>
      <c r="F160" s="51" t="s">
        <v>511</v>
      </c>
      <c r="G160" s="29">
        <v>14125</v>
      </c>
      <c r="H160" s="29">
        <v>94.16</v>
      </c>
    </row>
    <row r="161" spans="2:8" ht="12.75">
      <c r="B161" s="44"/>
      <c r="C161" s="44"/>
      <c r="D161" s="6" t="s">
        <v>329</v>
      </c>
      <c r="E161" s="50" t="s">
        <v>330</v>
      </c>
      <c r="F161" s="51" t="s">
        <v>512</v>
      </c>
      <c r="G161" s="29">
        <v>0</v>
      </c>
      <c r="H161" s="29">
        <v>0</v>
      </c>
    </row>
    <row r="162" spans="2:8" ht="12.75">
      <c r="B162" s="44"/>
      <c r="C162" s="44"/>
      <c r="D162" s="6" t="s">
        <v>302</v>
      </c>
      <c r="E162" s="50" t="s">
        <v>303</v>
      </c>
      <c r="F162" s="51" t="s">
        <v>513</v>
      </c>
      <c r="G162" s="29">
        <v>16828.64</v>
      </c>
      <c r="H162" s="29">
        <v>98.99</v>
      </c>
    </row>
    <row r="163" spans="2:8" ht="12.75">
      <c r="B163" s="44"/>
      <c r="C163" s="44"/>
      <c r="D163" s="6" t="s">
        <v>305</v>
      </c>
      <c r="E163" s="50" t="s">
        <v>306</v>
      </c>
      <c r="F163" s="51" t="s">
        <v>482</v>
      </c>
      <c r="G163" s="29">
        <v>36</v>
      </c>
      <c r="H163" s="29">
        <v>24</v>
      </c>
    </row>
    <row r="164" spans="2:8" ht="22.5">
      <c r="B164" s="44"/>
      <c r="C164" s="44"/>
      <c r="D164" s="6" t="s">
        <v>311</v>
      </c>
      <c r="E164" s="50" t="s">
        <v>312</v>
      </c>
      <c r="F164" s="51" t="s">
        <v>514</v>
      </c>
      <c r="G164" s="29">
        <v>1452.16</v>
      </c>
      <c r="H164" s="29">
        <v>85.42</v>
      </c>
    </row>
    <row r="165" spans="2:8" ht="12.75">
      <c r="B165" s="38" t="s">
        <v>515</v>
      </c>
      <c r="C165" s="38"/>
      <c r="D165" s="38"/>
      <c r="E165" s="48" t="s">
        <v>516</v>
      </c>
      <c r="F165" s="49" t="s">
        <v>517</v>
      </c>
      <c r="G165" s="27">
        <v>331174.84</v>
      </c>
      <c r="H165" s="27">
        <v>93.55</v>
      </c>
    </row>
    <row r="166" spans="2:8" ht="22.5">
      <c r="B166" s="3"/>
      <c r="C166" s="6" t="s">
        <v>518</v>
      </c>
      <c r="D166" s="4"/>
      <c r="E166" s="50" t="s">
        <v>519</v>
      </c>
      <c r="F166" s="51" t="s">
        <v>517</v>
      </c>
      <c r="G166" s="29">
        <v>331174.84</v>
      </c>
      <c r="H166" s="29">
        <v>93.55</v>
      </c>
    </row>
    <row r="167" spans="2:8" ht="22.5">
      <c r="B167" s="44"/>
      <c r="C167" s="44"/>
      <c r="D167" s="6" t="s">
        <v>520</v>
      </c>
      <c r="E167" s="50" t="s">
        <v>521</v>
      </c>
      <c r="F167" s="51" t="s">
        <v>502</v>
      </c>
      <c r="G167" s="29">
        <v>19511.05</v>
      </c>
      <c r="H167" s="29">
        <v>97.55</v>
      </c>
    </row>
    <row r="168" spans="2:8" ht="33.75">
      <c r="B168" s="44"/>
      <c r="C168" s="44"/>
      <c r="D168" s="6" t="s">
        <v>522</v>
      </c>
      <c r="E168" s="50" t="s">
        <v>523</v>
      </c>
      <c r="F168" s="51" t="s">
        <v>524</v>
      </c>
      <c r="G168" s="29">
        <v>311663.79</v>
      </c>
      <c r="H168" s="29">
        <v>93.32</v>
      </c>
    </row>
    <row r="169" spans="2:8" ht="12.75">
      <c r="B169" s="38" t="s">
        <v>162</v>
      </c>
      <c r="C169" s="38"/>
      <c r="D169" s="38"/>
      <c r="E169" s="48" t="s">
        <v>163</v>
      </c>
      <c r="F169" s="49" t="s">
        <v>525</v>
      </c>
      <c r="G169" s="27">
        <v>0</v>
      </c>
      <c r="H169" s="27">
        <v>0</v>
      </c>
    </row>
    <row r="170" spans="2:8" ht="15">
      <c r="B170" s="3"/>
      <c r="C170" s="6" t="s">
        <v>526</v>
      </c>
      <c r="D170" s="4"/>
      <c r="E170" s="50" t="s">
        <v>527</v>
      </c>
      <c r="F170" s="51" t="s">
        <v>525</v>
      </c>
      <c r="G170" s="29">
        <v>0</v>
      </c>
      <c r="H170" s="29">
        <v>0</v>
      </c>
    </row>
    <row r="171" spans="2:8" ht="12.75">
      <c r="B171" s="44"/>
      <c r="C171" s="44"/>
      <c r="D171" s="6" t="s">
        <v>500</v>
      </c>
      <c r="E171" s="50" t="s">
        <v>501</v>
      </c>
      <c r="F171" s="51" t="s">
        <v>525</v>
      </c>
      <c r="G171" s="29">
        <v>0</v>
      </c>
      <c r="H171" s="29">
        <v>0</v>
      </c>
    </row>
    <row r="172" spans="2:8" ht="12.75">
      <c r="B172" s="38" t="s">
        <v>181</v>
      </c>
      <c r="C172" s="38"/>
      <c r="D172" s="38"/>
      <c r="E172" s="48" t="s">
        <v>182</v>
      </c>
      <c r="F172" s="49" t="s">
        <v>528</v>
      </c>
      <c r="G172" s="27">
        <v>7139481.29</v>
      </c>
      <c r="H172" s="27">
        <v>98.05</v>
      </c>
    </row>
    <row r="173" spans="2:8" ht="15">
      <c r="B173" s="3"/>
      <c r="C173" s="6" t="s">
        <v>184</v>
      </c>
      <c r="D173" s="4"/>
      <c r="E173" s="50" t="s">
        <v>185</v>
      </c>
      <c r="F173" s="51" t="s">
        <v>529</v>
      </c>
      <c r="G173" s="29">
        <v>2849896.9</v>
      </c>
      <c r="H173" s="29">
        <v>99.01</v>
      </c>
    </row>
    <row r="174" spans="2:8" ht="45">
      <c r="B174" s="44"/>
      <c r="C174" s="44"/>
      <c r="D174" s="6" t="s">
        <v>530</v>
      </c>
      <c r="E174" s="50" t="s">
        <v>531</v>
      </c>
      <c r="F174" s="51" t="s">
        <v>532</v>
      </c>
      <c r="G174" s="29">
        <v>478978</v>
      </c>
      <c r="H174" s="29">
        <v>99.58</v>
      </c>
    </row>
    <row r="175" spans="2:8" ht="12.75">
      <c r="B175" s="44"/>
      <c r="C175" s="44"/>
      <c r="D175" s="6" t="s">
        <v>399</v>
      </c>
      <c r="E175" s="50" t="s">
        <v>400</v>
      </c>
      <c r="F175" s="51" t="s">
        <v>533</v>
      </c>
      <c r="G175" s="29">
        <v>128112.76</v>
      </c>
      <c r="H175" s="29">
        <v>98.59</v>
      </c>
    </row>
    <row r="176" spans="2:8" ht="12.75">
      <c r="B176" s="44"/>
      <c r="C176" s="44"/>
      <c r="D176" s="6" t="s">
        <v>293</v>
      </c>
      <c r="E176" s="50" t="s">
        <v>294</v>
      </c>
      <c r="F176" s="51" t="s">
        <v>534</v>
      </c>
      <c r="G176" s="29">
        <v>1410136.14</v>
      </c>
      <c r="H176" s="29">
        <v>99.69</v>
      </c>
    </row>
    <row r="177" spans="2:8" ht="12.75">
      <c r="B177" s="44"/>
      <c r="C177" s="44"/>
      <c r="D177" s="6" t="s">
        <v>403</v>
      </c>
      <c r="E177" s="50" t="s">
        <v>404</v>
      </c>
      <c r="F177" s="51" t="s">
        <v>535</v>
      </c>
      <c r="G177" s="29">
        <v>105889</v>
      </c>
      <c r="H177" s="29">
        <v>99.66</v>
      </c>
    </row>
    <row r="178" spans="2:8" ht="12.75">
      <c r="B178" s="44"/>
      <c r="C178" s="44"/>
      <c r="D178" s="6" t="s">
        <v>296</v>
      </c>
      <c r="E178" s="50" t="s">
        <v>297</v>
      </c>
      <c r="F178" s="51" t="s">
        <v>536</v>
      </c>
      <c r="G178" s="29">
        <v>237281.55</v>
      </c>
      <c r="H178" s="29">
        <v>98.37</v>
      </c>
    </row>
    <row r="179" spans="2:8" ht="12.75">
      <c r="B179" s="44"/>
      <c r="C179" s="44"/>
      <c r="D179" s="6" t="s">
        <v>299</v>
      </c>
      <c r="E179" s="50" t="s">
        <v>300</v>
      </c>
      <c r="F179" s="51" t="s">
        <v>537</v>
      </c>
      <c r="G179" s="29">
        <v>36724.93</v>
      </c>
      <c r="H179" s="29">
        <v>94.94</v>
      </c>
    </row>
    <row r="180" spans="2:8" ht="12.75">
      <c r="B180" s="44"/>
      <c r="C180" s="44"/>
      <c r="D180" s="6" t="s">
        <v>408</v>
      </c>
      <c r="E180" s="50" t="s">
        <v>409</v>
      </c>
      <c r="F180" s="51" t="s">
        <v>512</v>
      </c>
      <c r="G180" s="29">
        <v>900</v>
      </c>
      <c r="H180" s="29">
        <v>100</v>
      </c>
    </row>
    <row r="181" spans="2:8" ht="12.75">
      <c r="B181" s="44"/>
      <c r="C181" s="44"/>
      <c r="D181" s="6" t="s">
        <v>329</v>
      </c>
      <c r="E181" s="50" t="s">
        <v>330</v>
      </c>
      <c r="F181" s="51" t="s">
        <v>538</v>
      </c>
      <c r="G181" s="29">
        <v>67835.38</v>
      </c>
      <c r="H181" s="29">
        <v>99.36</v>
      </c>
    </row>
    <row r="182" spans="2:8" ht="12.75">
      <c r="B182" s="44"/>
      <c r="C182" s="44"/>
      <c r="D182" s="6" t="s">
        <v>539</v>
      </c>
      <c r="E182" s="50" t="s">
        <v>540</v>
      </c>
      <c r="F182" s="51" t="s">
        <v>541</v>
      </c>
      <c r="G182" s="29">
        <v>11875.42</v>
      </c>
      <c r="H182" s="29">
        <v>99.49</v>
      </c>
    </row>
    <row r="183" spans="2:8" ht="12.75">
      <c r="B183" s="44"/>
      <c r="C183" s="44"/>
      <c r="D183" s="6" t="s">
        <v>412</v>
      </c>
      <c r="E183" s="50" t="s">
        <v>413</v>
      </c>
      <c r="F183" s="51" t="s">
        <v>542</v>
      </c>
      <c r="G183" s="29">
        <v>91641.28</v>
      </c>
      <c r="H183" s="29">
        <v>92.26</v>
      </c>
    </row>
    <row r="184" spans="2:8" ht="12.75">
      <c r="B184" s="44"/>
      <c r="C184" s="44"/>
      <c r="D184" s="6" t="s">
        <v>332</v>
      </c>
      <c r="E184" s="50" t="s">
        <v>333</v>
      </c>
      <c r="F184" s="51" t="s">
        <v>543</v>
      </c>
      <c r="G184" s="29">
        <v>31860.09</v>
      </c>
      <c r="H184" s="29">
        <v>97.82</v>
      </c>
    </row>
    <row r="185" spans="2:8" ht="12.75">
      <c r="B185" s="44"/>
      <c r="C185" s="44"/>
      <c r="D185" s="6" t="s">
        <v>415</v>
      </c>
      <c r="E185" s="50" t="s">
        <v>416</v>
      </c>
      <c r="F185" s="51" t="s">
        <v>544</v>
      </c>
      <c r="G185" s="29">
        <v>1825.36</v>
      </c>
      <c r="H185" s="29">
        <v>94.23</v>
      </c>
    </row>
    <row r="186" spans="2:8" ht="12.75">
      <c r="B186" s="44"/>
      <c r="C186" s="44"/>
      <c r="D186" s="6" t="s">
        <v>302</v>
      </c>
      <c r="E186" s="50" t="s">
        <v>303</v>
      </c>
      <c r="F186" s="51" t="s">
        <v>545</v>
      </c>
      <c r="G186" s="29">
        <v>93425</v>
      </c>
      <c r="H186" s="29">
        <v>96.98</v>
      </c>
    </row>
    <row r="187" spans="2:8" ht="12.75">
      <c r="B187" s="44"/>
      <c r="C187" s="44"/>
      <c r="D187" s="6" t="s">
        <v>419</v>
      </c>
      <c r="E187" s="50" t="s">
        <v>420</v>
      </c>
      <c r="F187" s="51" t="s">
        <v>546</v>
      </c>
      <c r="G187" s="29">
        <v>998.32</v>
      </c>
      <c r="H187" s="29">
        <v>88.34</v>
      </c>
    </row>
    <row r="188" spans="2:8" ht="22.5">
      <c r="B188" s="44"/>
      <c r="C188" s="44"/>
      <c r="D188" s="6" t="s">
        <v>422</v>
      </c>
      <c r="E188" s="50" t="s">
        <v>423</v>
      </c>
      <c r="F188" s="51" t="s">
        <v>547</v>
      </c>
      <c r="G188" s="29">
        <v>1109.01</v>
      </c>
      <c r="H188" s="29">
        <v>68.28</v>
      </c>
    </row>
    <row r="189" spans="2:8" ht="33.75">
      <c r="B189" s="44"/>
      <c r="C189" s="44"/>
      <c r="D189" s="6" t="s">
        <v>425</v>
      </c>
      <c r="E189" s="50" t="s">
        <v>426</v>
      </c>
      <c r="F189" s="51" t="s">
        <v>548</v>
      </c>
      <c r="G189" s="29">
        <v>2123.67</v>
      </c>
      <c r="H189" s="29">
        <v>71.52</v>
      </c>
    </row>
    <row r="190" spans="2:8" ht="12.75">
      <c r="B190" s="44"/>
      <c r="C190" s="44"/>
      <c r="D190" s="6" t="s">
        <v>383</v>
      </c>
      <c r="E190" s="50" t="s">
        <v>384</v>
      </c>
      <c r="F190" s="51" t="s">
        <v>549</v>
      </c>
      <c r="G190" s="29">
        <v>3418.71</v>
      </c>
      <c r="H190" s="29">
        <v>86.48</v>
      </c>
    </row>
    <row r="191" spans="2:8" ht="12.75">
      <c r="B191" s="44"/>
      <c r="C191" s="44"/>
      <c r="D191" s="6" t="s">
        <v>305</v>
      </c>
      <c r="E191" s="50" t="s">
        <v>306</v>
      </c>
      <c r="F191" s="51" t="s">
        <v>550</v>
      </c>
      <c r="G191" s="29">
        <v>3214.68</v>
      </c>
      <c r="H191" s="29">
        <v>99.61</v>
      </c>
    </row>
    <row r="192" spans="2:8" ht="12.75">
      <c r="B192" s="44"/>
      <c r="C192" s="44"/>
      <c r="D192" s="6" t="s">
        <v>430</v>
      </c>
      <c r="E192" s="50" t="s">
        <v>431</v>
      </c>
      <c r="F192" s="51" t="s">
        <v>551</v>
      </c>
      <c r="G192" s="29">
        <v>92973</v>
      </c>
      <c r="H192" s="29">
        <v>100</v>
      </c>
    </row>
    <row r="193" spans="2:8" ht="22.5">
      <c r="B193" s="44"/>
      <c r="C193" s="44"/>
      <c r="D193" s="6" t="s">
        <v>434</v>
      </c>
      <c r="E193" s="50" t="s">
        <v>435</v>
      </c>
      <c r="F193" s="51" t="s">
        <v>552</v>
      </c>
      <c r="G193" s="29">
        <v>492.81</v>
      </c>
      <c r="H193" s="29">
        <v>95.87</v>
      </c>
    </row>
    <row r="194" spans="2:8" ht="22.5">
      <c r="B194" s="44"/>
      <c r="C194" s="44"/>
      <c r="D194" s="6" t="s">
        <v>308</v>
      </c>
      <c r="E194" s="50" t="s">
        <v>309</v>
      </c>
      <c r="F194" s="51" t="s">
        <v>553</v>
      </c>
      <c r="G194" s="29">
        <v>1871.25</v>
      </c>
      <c r="H194" s="29">
        <v>99.11</v>
      </c>
    </row>
    <row r="195" spans="2:8" ht="22.5">
      <c r="B195" s="44"/>
      <c r="C195" s="44"/>
      <c r="D195" s="6" t="s">
        <v>311</v>
      </c>
      <c r="E195" s="50" t="s">
        <v>312</v>
      </c>
      <c r="F195" s="51" t="s">
        <v>554</v>
      </c>
      <c r="G195" s="29">
        <v>13600.27</v>
      </c>
      <c r="H195" s="29">
        <v>99.95</v>
      </c>
    </row>
    <row r="196" spans="2:8" ht="12.75">
      <c r="B196" s="44"/>
      <c r="C196" s="44"/>
      <c r="D196" s="6" t="s">
        <v>336</v>
      </c>
      <c r="E196" s="50" t="s">
        <v>337</v>
      </c>
      <c r="F196" s="51" t="s">
        <v>555</v>
      </c>
      <c r="G196" s="29">
        <v>33610.27</v>
      </c>
      <c r="H196" s="29">
        <v>99.97</v>
      </c>
    </row>
    <row r="197" spans="2:8" ht="15">
      <c r="B197" s="3"/>
      <c r="C197" s="6" t="s">
        <v>189</v>
      </c>
      <c r="D197" s="4"/>
      <c r="E197" s="50" t="s">
        <v>190</v>
      </c>
      <c r="F197" s="51" t="s">
        <v>556</v>
      </c>
      <c r="G197" s="29">
        <v>1501292.54</v>
      </c>
      <c r="H197" s="29">
        <v>97.87</v>
      </c>
    </row>
    <row r="198" spans="2:8" ht="33.75">
      <c r="B198" s="44"/>
      <c r="C198" s="44"/>
      <c r="D198" s="6" t="s">
        <v>195</v>
      </c>
      <c r="E198" s="50" t="s">
        <v>318</v>
      </c>
      <c r="F198" s="51" t="s">
        <v>557</v>
      </c>
      <c r="G198" s="29">
        <v>66332.45</v>
      </c>
      <c r="H198" s="29">
        <v>93.68</v>
      </c>
    </row>
    <row r="199" spans="2:8" ht="22.5">
      <c r="B199" s="44"/>
      <c r="C199" s="44"/>
      <c r="D199" s="6" t="s">
        <v>558</v>
      </c>
      <c r="E199" s="50" t="s">
        <v>559</v>
      </c>
      <c r="F199" s="51" t="s">
        <v>560</v>
      </c>
      <c r="G199" s="29">
        <v>405682.95</v>
      </c>
      <c r="H199" s="29">
        <v>97.39</v>
      </c>
    </row>
    <row r="200" spans="2:8" ht="45">
      <c r="B200" s="44"/>
      <c r="C200" s="44"/>
      <c r="D200" s="6" t="s">
        <v>530</v>
      </c>
      <c r="E200" s="50" t="s">
        <v>531</v>
      </c>
      <c r="F200" s="51" t="s">
        <v>561</v>
      </c>
      <c r="G200" s="29">
        <v>58561.42</v>
      </c>
      <c r="H200" s="29">
        <v>99.99</v>
      </c>
    </row>
    <row r="201" spans="2:8" ht="12.75">
      <c r="B201" s="44"/>
      <c r="C201" s="44"/>
      <c r="D201" s="6" t="s">
        <v>399</v>
      </c>
      <c r="E201" s="50" t="s">
        <v>400</v>
      </c>
      <c r="F201" s="51" t="s">
        <v>562</v>
      </c>
      <c r="G201" s="29">
        <v>50209.95</v>
      </c>
      <c r="H201" s="29">
        <v>95.91</v>
      </c>
    </row>
    <row r="202" spans="2:8" ht="12.75">
      <c r="B202" s="44"/>
      <c r="C202" s="44"/>
      <c r="D202" s="6" t="s">
        <v>293</v>
      </c>
      <c r="E202" s="50" t="s">
        <v>294</v>
      </c>
      <c r="F202" s="51" t="s">
        <v>563</v>
      </c>
      <c r="G202" s="29">
        <v>599791.25</v>
      </c>
      <c r="H202" s="29">
        <v>99.02</v>
      </c>
    </row>
    <row r="203" spans="2:8" ht="12.75">
      <c r="B203" s="44"/>
      <c r="C203" s="44"/>
      <c r="D203" s="6" t="s">
        <v>403</v>
      </c>
      <c r="E203" s="50" t="s">
        <v>404</v>
      </c>
      <c r="F203" s="51" t="s">
        <v>564</v>
      </c>
      <c r="G203" s="29">
        <v>35143.08</v>
      </c>
      <c r="H203" s="29">
        <v>98.63</v>
      </c>
    </row>
    <row r="204" spans="2:8" ht="12.75">
      <c r="B204" s="44"/>
      <c r="C204" s="44"/>
      <c r="D204" s="6" t="s">
        <v>296</v>
      </c>
      <c r="E204" s="50" t="s">
        <v>297</v>
      </c>
      <c r="F204" s="51" t="s">
        <v>565</v>
      </c>
      <c r="G204" s="29">
        <v>101266.33</v>
      </c>
      <c r="H204" s="29">
        <v>97.68</v>
      </c>
    </row>
    <row r="205" spans="2:8" ht="12.75">
      <c r="B205" s="44"/>
      <c r="C205" s="44"/>
      <c r="D205" s="6" t="s">
        <v>299</v>
      </c>
      <c r="E205" s="50" t="s">
        <v>300</v>
      </c>
      <c r="F205" s="51" t="s">
        <v>566</v>
      </c>
      <c r="G205" s="29">
        <v>15350.86</v>
      </c>
      <c r="H205" s="29">
        <v>88.68</v>
      </c>
    </row>
    <row r="206" spans="2:8" ht="12.75">
      <c r="B206" s="44"/>
      <c r="C206" s="44"/>
      <c r="D206" s="6" t="s">
        <v>408</v>
      </c>
      <c r="E206" s="50" t="s">
        <v>409</v>
      </c>
      <c r="F206" s="51" t="s">
        <v>567</v>
      </c>
      <c r="G206" s="29">
        <v>1575</v>
      </c>
      <c r="H206" s="29">
        <v>100</v>
      </c>
    </row>
    <row r="207" spans="2:8" ht="12.75">
      <c r="B207" s="44"/>
      <c r="C207" s="44"/>
      <c r="D207" s="6" t="s">
        <v>329</v>
      </c>
      <c r="E207" s="50" t="s">
        <v>330</v>
      </c>
      <c r="F207" s="51" t="s">
        <v>568</v>
      </c>
      <c r="G207" s="29">
        <v>42228.56</v>
      </c>
      <c r="H207" s="29">
        <v>97.81</v>
      </c>
    </row>
    <row r="208" spans="2:8" ht="12.75">
      <c r="B208" s="44"/>
      <c r="C208" s="44"/>
      <c r="D208" s="6" t="s">
        <v>539</v>
      </c>
      <c r="E208" s="50" t="s">
        <v>540</v>
      </c>
      <c r="F208" s="51" t="s">
        <v>135</v>
      </c>
      <c r="G208" s="29">
        <v>1910.28</v>
      </c>
      <c r="H208" s="29">
        <v>95.51</v>
      </c>
    </row>
    <row r="209" spans="2:8" ht="12.75">
      <c r="B209" s="44"/>
      <c r="C209" s="44"/>
      <c r="D209" s="6" t="s">
        <v>412</v>
      </c>
      <c r="E209" s="50" t="s">
        <v>413</v>
      </c>
      <c r="F209" s="51" t="s">
        <v>569</v>
      </c>
      <c r="G209" s="29">
        <v>37803.95</v>
      </c>
      <c r="H209" s="29">
        <v>94.75</v>
      </c>
    </row>
    <row r="210" spans="2:8" ht="12.75">
      <c r="B210" s="44"/>
      <c r="C210" s="44"/>
      <c r="D210" s="6" t="s">
        <v>332</v>
      </c>
      <c r="E210" s="50" t="s">
        <v>333</v>
      </c>
      <c r="F210" s="51" t="s">
        <v>570</v>
      </c>
      <c r="G210" s="29">
        <v>522.47</v>
      </c>
      <c r="H210" s="29">
        <v>99.89</v>
      </c>
    </row>
    <row r="211" spans="2:8" ht="12.75">
      <c r="B211" s="44"/>
      <c r="C211" s="44"/>
      <c r="D211" s="6" t="s">
        <v>415</v>
      </c>
      <c r="E211" s="50" t="s">
        <v>416</v>
      </c>
      <c r="F211" s="51" t="s">
        <v>571</v>
      </c>
      <c r="G211" s="29">
        <v>820.2</v>
      </c>
      <c r="H211" s="29">
        <v>82.1</v>
      </c>
    </row>
    <row r="212" spans="2:8" ht="12.75">
      <c r="B212" s="44"/>
      <c r="C212" s="44"/>
      <c r="D212" s="6" t="s">
        <v>302</v>
      </c>
      <c r="E212" s="50" t="s">
        <v>303</v>
      </c>
      <c r="F212" s="51" t="s">
        <v>572</v>
      </c>
      <c r="G212" s="29">
        <v>33069.26</v>
      </c>
      <c r="H212" s="29">
        <v>99.38</v>
      </c>
    </row>
    <row r="213" spans="2:8" ht="12.75">
      <c r="B213" s="44"/>
      <c r="C213" s="44"/>
      <c r="D213" s="6" t="s">
        <v>419</v>
      </c>
      <c r="E213" s="50" t="s">
        <v>420</v>
      </c>
      <c r="F213" s="51" t="s">
        <v>573</v>
      </c>
      <c r="G213" s="29">
        <v>417.86</v>
      </c>
      <c r="H213" s="29">
        <v>76.25</v>
      </c>
    </row>
    <row r="214" spans="2:8" ht="22.5">
      <c r="B214" s="44"/>
      <c r="C214" s="44"/>
      <c r="D214" s="6" t="s">
        <v>422</v>
      </c>
      <c r="E214" s="50" t="s">
        <v>423</v>
      </c>
      <c r="F214" s="51" t="s">
        <v>574</v>
      </c>
      <c r="G214" s="29">
        <v>459.62</v>
      </c>
      <c r="H214" s="29">
        <v>80.63</v>
      </c>
    </row>
    <row r="215" spans="2:8" ht="33.75">
      <c r="B215" s="44"/>
      <c r="C215" s="44"/>
      <c r="D215" s="6" t="s">
        <v>425</v>
      </c>
      <c r="E215" s="50" t="s">
        <v>426</v>
      </c>
      <c r="F215" s="51" t="s">
        <v>575</v>
      </c>
      <c r="G215" s="29">
        <v>887.8</v>
      </c>
      <c r="H215" s="29">
        <v>79.76</v>
      </c>
    </row>
    <row r="216" spans="2:8" ht="12.75">
      <c r="B216" s="44"/>
      <c r="C216" s="44"/>
      <c r="D216" s="6" t="s">
        <v>383</v>
      </c>
      <c r="E216" s="50" t="s">
        <v>384</v>
      </c>
      <c r="F216" s="51" t="s">
        <v>576</v>
      </c>
      <c r="G216" s="29">
        <v>575.03</v>
      </c>
      <c r="H216" s="29">
        <v>68.21</v>
      </c>
    </row>
    <row r="217" spans="2:8" ht="12.75">
      <c r="B217" s="44"/>
      <c r="C217" s="44"/>
      <c r="D217" s="6" t="s">
        <v>305</v>
      </c>
      <c r="E217" s="50" t="s">
        <v>306</v>
      </c>
      <c r="F217" s="51" t="s">
        <v>577</v>
      </c>
      <c r="G217" s="29">
        <v>1352.29</v>
      </c>
      <c r="H217" s="29">
        <v>98.49</v>
      </c>
    </row>
    <row r="218" spans="2:8" ht="12.75">
      <c r="B218" s="44"/>
      <c r="C218" s="44"/>
      <c r="D218" s="6" t="s">
        <v>430</v>
      </c>
      <c r="E218" s="50" t="s">
        <v>431</v>
      </c>
      <c r="F218" s="51" t="s">
        <v>578</v>
      </c>
      <c r="G218" s="29">
        <v>40529</v>
      </c>
      <c r="H218" s="29">
        <v>100</v>
      </c>
    </row>
    <row r="219" spans="2:8" ht="22.5">
      <c r="B219" s="44"/>
      <c r="C219" s="44"/>
      <c r="D219" s="6" t="s">
        <v>434</v>
      </c>
      <c r="E219" s="50" t="s">
        <v>435</v>
      </c>
      <c r="F219" s="51" t="s">
        <v>579</v>
      </c>
      <c r="G219" s="29">
        <v>201.51</v>
      </c>
      <c r="H219" s="29">
        <v>99.75</v>
      </c>
    </row>
    <row r="220" spans="2:8" ht="22.5">
      <c r="B220" s="44"/>
      <c r="C220" s="44"/>
      <c r="D220" s="6" t="s">
        <v>308</v>
      </c>
      <c r="E220" s="50" t="s">
        <v>309</v>
      </c>
      <c r="F220" s="51" t="s">
        <v>580</v>
      </c>
      <c r="G220" s="29">
        <v>1046.72</v>
      </c>
      <c r="H220" s="29">
        <v>98.65</v>
      </c>
    </row>
    <row r="221" spans="2:8" ht="22.5">
      <c r="B221" s="44"/>
      <c r="C221" s="44"/>
      <c r="D221" s="6" t="s">
        <v>311</v>
      </c>
      <c r="E221" s="50" t="s">
        <v>312</v>
      </c>
      <c r="F221" s="51" t="s">
        <v>581</v>
      </c>
      <c r="G221" s="29">
        <v>5554.7</v>
      </c>
      <c r="H221" s="29">
        <v>98.82</v>
      </c>
    </row>
    <row r="222" spans="2:8" ht="15">
      <c r="B222" s="3"/>
      <c r="C222" s="6" t="s">
        <v>582</v>
      </c>
      <c r="D222" s="4"/>
      <c r="E222" s="50" t="s">
        <v>583</v>
      </c>
      <c r="F222" s="51" t="s">
        <v>584</v>
      </c>
      <c r="G222" s="29">
        <v>14529.72</v>
      </c>
      <c r="H222" s="29">
        <v>82.74</v>
      </c>
    </row>
    <row r="223" spans="2:8" ht="33.75">
      <c r="B223" s="44"/>
      <c r="C223" s="44"/>
      <c r="D223" s="6" t="s">
        <v>195</v>
      </c>
      <c r="E223" s="50" t="s">
        <v>318</v>
      </c>
      <c r="F223" s="51" t="s">
        <v>584</v>
      </c>
      <c r="G223" s="29">
        <v>14529.72</v>
      </c>
      <c r="H223" s="29">
        <v>82.74</v>
      </c>
    </row>
    <row r="224" spans="2:8" ht="15">
      <c r="B224" s="3"/>
      <c r="C224" s="6" t="s">
        <v>585</v>
      </c>
      <c r="D224" s="4"/>
      <c r="E224" s="50" t="s">
        <v>586</v>
      </c>
      <c r="F224" s="51" t="s">
        <v>587</v>
      </c>
      <c r="G224" s="29">
        <v>1663184.37</v>
      </c>
      <c r="H224" s="29">
        <v>98.46</v>
      </c>
    </row>
    <row r="225" spans="2:8" ht="12.75">
      <c r="B225" s="44"/>
      <c r="C225" s="44"/>
      <c r="D225" s="6" t="s">
        <v>399</v>
      </c>
      <c r="E225" s="50" t="s">
        <v>400</v>
      </c>
      <c r="F225" s="51" t="s">
        <v>588</v>
      </c>
      <c r="G225" s="29">
        <v>90876.84</v>
      </c>
      <c r="H225" s="29">
        <v>98.82</v>
      </c>
    </row>
    <row r="226" spans="2:8" ht="12.75">
      <c r="B226" s="44"/>
      <c r="C226" s="44"/>
      <c r="D226" s="6" t="s">
        <v>293</v>
      </c>
      <c r="E226" s="50" t="s">
        <v>294</v>
      </c>
      <c r="F226" s="51" t="s">
        <v>589</v>
      </c>
      <c r="G226" s="29">
        <v>1029813.89</v>
      </c>
      <c r="H226" s="29">
        <v>98.8</v>
      </c>
    </row>
    <row r="227" spans="2:8" ht="12.75">
      <c r="B227" s="44"/>
      <c r="C227" s="44"/>
      <c r="D227" s="6" t="s">
        <v>403</v>
      </c>
      <c r="E227" s="50" t="s">
        <v>404</v>
      </c>
      <c r="F227" s="51" t="s">
        <v>590</v>
      </c>
      <c r="G227" s="29">
        <v>67333.38</v>
      </c>
      <c r="H227" s="29">
        <v>99.78</v>
      </c>
    </row>
    <row r="228" spans="2:8" ht="12.75">
      <c r="B228" s="44"/>
      <c r="C228" s="44"/>
      <c r="D228" s="6" t="s">
        <v>296</v>
      </c>
      <c r="E228" s="50" t="s">
        <v>297</v>
      </c>
      <c r="F228" s="51" t="s">
        <v>591</v>
      </c>
      <c r="G228" s="29">
        <v>175724.06</v>
      </c>
      <c r="H228" s="29">
        <v>98.42</v>
      </c>
    </row>
    <row r="229" spans="2:8" ht="12.75">
      <c r="B229" s="44"/>
      <c r="C229" s="44"/>
      <c r="D229" s="6" t="s">
        <v>299</v>
      </c>
      <c r="E229" s="50" t="s">
        <v>300</v>
      </c>
      <c r="F229" s="51" t="s">
        <v>592</v>
      </c>
      <c r="G229" s="29">
        <v>26895.1</v>
      </c>
      <c r="H229" s="29">
        <v>93.68</v>
      </c>
    </row>
    <row r="230" spans="2:8" ht="12.75">
      <c r="B230" s="44"/>
      <c r="C230" s="44"/>
      <c r="D230" s="6" t="s">
        <v>329</v>
      </c>
      <c r="E230" s="50" t="s">
        <v>330</v>
      </c>
      <c r="F230" s="51" t="s">
        <v>593</v>
      </c>
      <c r="G230" s="29">
        <v>46021.19</v>
      </c>
      <c r="H230" s="29">
        <v>99.55</v>
      </c>
    </row>
    <row r="231" spans="2:8" ht="12.75">
      <c r="B231" s="44"/>
      <c r="C231" s="44"/>
      <c r="D231" s="6" t="s">
        <v>539</v>
      </c>
      <c r="E231" s="50" t="s">
        <v>540</v>
      </c>
      <c r="F231" s="51" t="s">
        <v>594</v>
      </c>
      <c r="G231" s="29">
        <v>5275.79</v>
      </c>
      <c r="H231" s="29">
        <v>94.1</v>
      </c>
    </row>
    <row r="232" spans="2:8" ht="12.75">
      <c r="B232" s="44"/>
      <c r="C232" s="44"/>
      <c r="D232" s="6" t="s">
        <v>412</v>
      </c>
      <c r="E232" s="50" t="s">
        <v>413</v>
      </c>
      <c r="F232" s="51" t="s">
        <v>595</v>
      </c>
      <c r="G232" s="29">
        <v>58777.39</v>
      </c>
      <c r="H232" s="29">
        <v>94.06</v>
      </c>
    </row>
    <row r="233" spans="2:8" ht="12.75">
      <c r="B233" s="44"/>
      <c r="C233" s="44"/>
      <c r="D233" s="6" t="s">
        <v>332</v>
      </c>
      <c r="E233" s="50" t="s">
        <v>333</v>
      </c>
      <c r="F233" s="51" t="s">
        <v>596</v>
      </c>
      <c r="G233" s="29">
        <v>24435.21</v>
      </c>
      <c r="H233" s="29">
        <v>98.93</v>
      </c>
    </row>
    <row r="234" spans="2:8" ht="12.75">
      <c r="B234" s="44"/>
      <c r="C234" s="44"/>
      <c r="D234" s="6" t="s">
        <v>415</v>
      </c>
      <c r="E234" s="50" t="s">
        <v>416</v>
      </c>
      <c r="F234" s="51" t="s">
        <v>597</v>
      </c>
      <c r="G234" s="29">
        <v>1123.44</v>
      </c>
      <c r="H234" s="29">
        <v>94.96</v>
      </c>
    </row>
    <row r="235" spans="2:8" ht="12.75">
      <c r="B235" s="44"/>
      <c r="C235" s="44"/>
      <c r="D235" s="6" t="s">
        <v>302</v>
      </c>
      <c r="E235" s="50" t="s">
        <v>303</v>
      </c>
      <c r="F235" s="51" t="s">
        <v>598</v>
      </c>
      <c r="G235" s="29">
        <v>53179.71</v>
      </c>
      <c r="H235" s="29">
        <v>99.06</v>
      </c>
    </row>
    <row r="236" spans="2:8" ht="12.75">
      <c r="B236" s="44"/>
      <c r="C236" s="44"/>
      <c r="D236" s="6" t="s">
        <v>419</v>
      </c>
      <c r="E236" s="50" t="s">
        <v>420</v>
      </c>
      <c r="F236" s="51" t="s">
        <v>599</v>
      </c>
      <c r="G236" s="29">
        <v>530.94</v>
      </c>
      <c r="H236" s="29">
        <v>75.95</v>
      </c>
    </row>
    <row r="237" spans="2:8" ht="22.5">
      <c r="B237" s="44"/>
      <c r="C237" s="44"/>
      <c r="D237" s="6" t="s">
        <v>422</v>
      </c>
      <c r="E237" s="50" t="s">
        <v>423</v>
      </c>
      <c r="F237" s="51" t="s">
        <v>600</v>
      </c>
      <c r="G237" s="29">
        <v>620.58</v>
      </c>
      <c r="H237" s="29">
        <v>70.36</v>
      </c>
    </row>
    <row r="238" spans="2:8" ht="33.75">
      <c r="B238" s="44"/>
      <c r="C238" s="44"/>
      <c r="D238" s="6" t="s">
        <v>425</v>
      </c>
      <c r="E238" s="50" t="s">
        <v>426</v>
      </c>
      <c r="F238" s="51" t="s">
        <v>601</v>
      </c>
      <c r="G238" s="29">
        <v>1192.67</v>
      </c>
      <c r="H238" s="29">
        <v>79.29</v>
      </c>
    </row>
    <row r="239" spans="2:8" ht="12.75">
      <c r="B239" s="44"/>
      <c r="C239" s="44"/>
      <c r="D239" s="6" t="s">
        <v>383</v>
      </c>
      <c r="E239" s="50" t="s">
        <v>384</v>
      </c>
      <c r="F239" s="51" t="s">
        <v>602</v>
      </c>
      <c r="G239" s="29">
        <v>4563.54</v>
      </c>
      <c r="H239" s="29">
        <v>83.75</v>
      </c>
    </row>
    <row r="240" spans="2:8" ht="12.75">
      <c r="B240" s="44"/>
      <c r="C240" s="44"/>
      <c r="D240" s="6" t="s">
        <v>305</v>
      </c>
      <c r="E240" s="50" t="s">
        <v>306</v>
      </c>
      <c r="F240" s="51" t="s">
        <v>603</v>
      </c>
      <c r="G240" s="29">
        <v>1932.53</v>
      </c>
      <c r="H240" s="29">
        <v>99.25</v>
      </c>
    </row>
    <row r="241" spans="2:8" ht="12.75">
      <c r="B241" s="44"/>
      <c r="C241" s="44"/>
      <c r="D241" s="6" t="s">
        <v>430</v>
      </c>
      <c r="E241" s="50" t="s">
        <v>431</v>
      </c>
      <c r="F241" s="51" t="s">
        <v>604</v>
      </c>
      <c r="G241" s="29">
        <v>65490</v>
      </c>
      <c r="H241" s="29">
        <v>100</v>
      </c>
    </row>
    <row r="242" spans="2:8" ht="22.5">
      <c r="B242" s="44"/>
      <c r="C242" s="44"/>
      <c r="D242" s="6" t="s">
        <v>434</v>
      </c>
      <c r="E242" s="50" t="s">
        <v>435</v>
      </c>
      <c r="F242" s="51" t="s">
        <v>605</v>
      </c>
      <c r="G242" s="29">
        <v>210.68</v>
      </c>
      <c r="H242" s="29">
        <v>99.37</v>
      </c>
    </row>
    <row r="243" spans="2:8" ht="22.5">
      <c r="B243" s="44"/>
      <c r="C243" s="44"/>
      <c r="D243" s="6" t="s">
        <v>308</v>
      </c>
      <c r="E243" s="50" t="s">
        <v>309</v>
      </c>
      <c r="F243" s="51" t="s">
        <v>606</v>
      </c>
      <c r="G243" s="29">
        <v>1193.29</v>
      </c>
      <c r="H243" s="29">
        <v>99.77</v>
      </c>
    </row>
    <row r="244" spans="2:8" ht="22.5">
      <c r="B244" s="44"/>
      <c r="C244" s="44"/>
      <c r="D244" s="6" t="s">
        <v>311</v>
      </c>
      <c r="E244" s="50" t="s">
        <v>312</v>
      </c>
      <c r="F244" s="51" t="s">
        <v>607</v>
      </c>
      <c r="G244" s="29">
        <v>7994.14</v>
      </c>
      <c r="H244" s="29">
        <v>89.87</v>
      </c>
    </row>
    <row r="245" spans="2:8" ht="15">
      <c r="B245" s="3"/>
      <c r="C245" s="6" t="s">
        <v>608</v>
      </c>
      <c r="D245" s="4"/>
      <c r="E245" s="50" t="s">
        <v>609</v>
      </c>
      <c r="F245" s="51" t="s">
        <v>610</v>
      </c>
      <c r="G245" s="29">
        <v>326360.49</v>
      </c>
      <c r="H245" s="29">
        <v>95.44</v>
      </c>
    </row>
    <row r="246" spans="2:8" ht="12.75">
      <c r="B246" s="44"/>
      <c r="C246" s="44"/>
      <c r="D246" s="6" t="s">
        <v>329</v>
      </c>
      <c r="E246" s="50" t="s">
        <v>330</v>
      </c>
      <c r="F246" s="51" t="s">
        <v>611</v>
      </c>
      <c r="G246" s="29">
        <v>1547.79</v>
      </c>
      <c r="H246" s="29">
        <v>93.8</v>
      </c>
    </row>
    <row r="247" spans="2:8" ht="12.75">
      <c r="B247" s="44"/>
      <c r="C247" s="44"/>
      <c r="D247" s="6" t="s">
        <v>302</v>
      </c>
      <c r="E247" s="50" t="s">
        <v>303</v>
      </c>
      <c r="F247" s="51" t="s">
        <v>612</v>
      </c>
      <c r="G247" s="29">
        <v>324812.7</v>
      </c>
      <c r="H247" s="29">
        <v>95.44</v>
      </c>
    </row>
    <row r="248" spans="2:8" ht="15">
      <c r="B248" s="3"/>
      <c r="C248" s="6" t="s">
        <v>613</v>
      </c>
      <c r="D248" s="4"/>
      <c r="E248" s="50" t="s">
        <v>614</v>
      </c>
      <c r="F248" s="51" t="s">
        <v>615</v>
      </c>
      <c r="G248" s="29">
        <v>28348.32</v>
      </c>
      <c r="H248" s="29">
        <v>98.88</v>
      </c>
    </row>
    <row r="249" spans="2:8" ht="12.75">
      <c r="B249" s="44"/>
      <c r="C249" s="44"/>
      <c r="D249" s="6" t="s">
        <v>329</v>
      </c>
      <c r="E249" s="50" t="s">
        <v>330</v>
      </c>
      <c r="F249" s="51" t="s">
        <v>616</v>
      </c>
      <c r="G249" s="29">
        <v>4109.55</v>
      </c>
      <c r="H249" s="29">
        <v>98.78</v>
      </c>
    </row>
    <row r="250" spans="2:8" ht="12.75">
      <c r="B250" s="44"/>
      <c r="C250" s="44"/>
      <c r="D250" s="6" t="s">
        <v>302</v>
      </c>
      <c r="E250" s="50" t="s">
        <v>303</v>
      </c>
      <c r="F250" s="51" t="s">
        <v>617</v>
      </c>
      <c r="G250" s="29">
        <v>4220.9</v>
      </c>
      <c r="H250" s="29">
        <v>98.91</v>
      </c>
    </row>
    <row r="251" spans="2:8" ht="12.75">
      <c r="B251" s="44"/>
      <c r="C251" s="44"/>
      <c r="D251" s="6" t="s">
        <v>383</v>
      </c>
      <c r="E251" s="50" t="s">
        <v>384</v>
      </c>
      <c r="F251" s="51" t="s">
        <v>618</v>
      </c>
      <c r="G251" s="29">
        <v>2811.37</v>
      </c>
      <c r="H251" s="29">
        <v>96.11</v>
      </c>
    </row>
    <row r="252" spans="2:8" ht="22.5">
      <c r="B252" s="44"/>
      <c r="C252" s="44"/>
      <c r="D252" s="6" t="s">
        <v>434</v>
      </c>
      <c r="E252" s="50" t="s">
        <v>435</v>
      </c>
      <c r="F252" s="51" t="s">
        <v>619</v>
      </c>
      <c r="G252" s="29">
        <v>17206.5</v>
      </c>
      <c r="H252" s="29">
        <v>99.37</v>
      </c>
    </row>
    <row r="253" spans="2:8" ht="15">
      <c r="B253" s="3"/>
      <c r="C253" s="6" t="s">
        <v>620</v>
      </c>
      <c r="D253" s="4"/>
      <c r="E253" s="50" t="s">
        <v>621</v>
      </c>
      <c r="F253" s="51" t="s">
        <v>622</v>
      </c>
      <c r="G253" s="29">
        <v>227782.73</v>
      </c>
      <c r="H253" s="29">
        <v>97.01</v>
      </c>
    </row>
    <row r="254" spans="2:8" ht="12.75">
      <c r="B254" s="44"/>
      <c r="C254" s="44"/>
      <c r="D254" s="6" t="s">
        <v>399</v>
      </c>
      <c r="E254" s="50" t="s">
        <v>400</v>
      </c>
      <c r="F254" s="51" t="s">
        <v>623</v>
      </c>
      <c r="G254" s="29">
        <v>1481.92</v>
      </c>
      <c r="H254" s="29">
        <v>91.75</v>
      </c>
    </row>
    <row r="255" spans="2:8" ht="12.75">
      <c r="B255" s="44"/>
      <c r="C255" s="44"/>
      <c r="D255" s="6" t="s">
        <v>293</v>
      </c>
      <c r="E255" s="50" t="s">
        <v>294</v>
      </c>
      <c r="F255" s="51" t="s">
        <v>624</v>
      </c>
      <c r="G255" s="29">
        <v>153246</v>
      </c>
      <c r="H255" s="29">
        <v>98.36</v>
      </c>
    </row>
    <row r="256" spans="2:8" ht="12.75">
      <c r="B256" s="44"/>
      <c r="C256" s="44"/>
      <c r="D256" s="6" t="s">
        <v>403</v>
      </c>
      <c r="E256" s="50" t="s">
        <v>404</v>
      </c>
      <c r="F256" s="51" t="s">
        <v>625</v>
      </c>
      <c r="G256" s="29">
        <v>8088.14</v>
      </c>
      <c r="H256" s="29">
        <v>99.95</v>
      </c>
    </row>
    <row r="257" spans="2:8" ht="12.75">
      <c r="B257" s="44"/>
      <c r="C257" s="44"/>
      <c r="D257" s="6" t="s">
        <v>296</v>
      </c>
      <c r="E257" s="50" t="s">
        <v>297</v>
      </c>
      <c r="F257" s="51" t="s">
        <v>626</v>
      </c>
      <c r="G257" s="29">
        <v>24078.21</v>
      </c>
      <c r="H257" s="29">
        <v>96.5</v>
      </c>
    </row>
    <row r="258" spans="2:8" ht="12.75">
      <c r="B258" s="44"/>
      <c r="C258" s="44"/>
      <c r="D258" s="6" t="s">
        <v>299</v>
      </c>
      <c r="E258" s="50" t="s">
        <v>300</v>
      </c>
      <c r="F258" s="51" t="s">
        <v>627</v>
      </c>
      <c r="G258" s="29">
        <v>3682.78</v>
      </c>
      <c r="H258" s="29">
        <v>93.47</v>
      </c>
    </row>
    <row r="259" spans="2:8" ht="22.5">
      <c r="B259" s="44"/>
      <c r="C259" s="44"/>
      <c r="D259" s="6" t="s">
        <v>329</v>
      </c>
      <c r="E259" s="50" t="s">
        <v>851</v>
      </c>
      <c r="F259" s="51" t="s">
        <v>628</v>
      </c>
      <c r="G259" s="29">
        <v>7999.46</v>
      </c>
      <c r="H259" s="29">
        <v>97.72</v>
      </c>
    </row>
    <row r="260" spans="2:8" ht="12.75">
      <c r="B260" s="44"/>
      <c r="C260" s="44"/>
      <c r="D260" s="6" t="s">
        <v>412</v>
      </c>
      <c r="E260" s="50" t="s">
        <v>413</v>
      </c>
      <c r="F260" s="51" t="s">
        <v>629</v>
      </c>
      <c r="G260" s="29">
        <v>12090.07</v>
      </c>
      <c r="H260" s="29">
        <v>86.86</v>
      </c>
    </row>
    <row r="261" spans="2:8" ht="12.75">
      <c r="B261" s="44"/>
      <c r="C261" s="44"/>
      <c r="D261" s="6" t="s">
        <v>332</v>
      </c>
      <c r="E261" s="50" t="s">
        <v>333</v>
      </c>
      <c r="F261" s="51" t="s">
        <v>630</v>
      </c>
      <c r="G261" s="29">
        <v>4040</v>
      </c>
      <c r="H261" s="29">
        <v>100</v>
      </c>
    </row>
    <row r="262" spans="2:8" ht="12.75">
      <c r="B262" s="44"/>
      <c r="C262" s="44"/>
      <c r="D262" s="6" t="s">
        <v>415</v>
      </c>
      <c r="E262" s="50" t="s">
        <v>416</v>
      </c>
      <c r="F262" s="51" t="s">
        <v>570</v>
      </c>
      <c r="G262" s="29">
        <v>476.1</v>
      </c>
      <c r="H262" s="29">
        <v>91.03</v>
      </c>
    </row>
    <row r="263" spans="2:8" ht="12.75">
      <c r="B263" s="44"/>
      <c r="C263" s="44"/>
      <c r="D263" s="6" t="s">
        <v>302</v>
      </c>
      <c r="E263" s="50" t="s">
        <v>303</v>
      </c>
      <c r="F263" s="51" t="s">
        <v>631</v>
      </c>
      <c r="G263" s="29">
        <v>2379.78</v>
      </c>
      <c r="H263" s="29">
        <v>81.49</v>
      </c>
    </row>
    <row r="264" spans="2:8" ht="12.75">
      <c r="B264" s="44"/>
      <c r="C264" s="44"/>
      <c r="D264" s="6" t="s">
        <v>383</v>
      </c>
      <c r="E264" s="50" t="s">
        <v>384</v>
      </c>
      <c r="F264" s="51" t="s">
        <v>632</v>
      </c>
      <c r="G264" s="29">
        <v>2141.27</v>
      </c>
      <c r="H264" s="29">
        <v>78.26</v>
      </c>
    </row>
    <row r="265" spans="2:8" ht="12.75">
      <c r="B265" s="44"/>
      <c r="C265" s="44"/>
      <c r="D265" s="6" t="s">
        <v>430</v>
      </c>
      <c r="E265" s="50" t="s">
        <v>431</v>
      </c>
      <c r="F265" s="51" t="s">
        <v>633</v>
      </c>
      <c r="G265" s="29">
        <v>7359</v>
      </c>
      <c r="H265" s="29">
        <v>100</v>
      </c>
    </row>
    <row r="266" spans="2:8" ht="22.5">
      <c r="B266" s="44"/>
      <c r="C266" s="44"/>
      <c r="D266" s="6" t="s">
        <v>434</v>
      </c>
      <c r="E266" s="50" t="s">
        <v>435</v>
      </c>
      <c r="F266" s="51" t="s">
        <v>634</v>
      </c>
      <c r="G266" s="29">
        <v>230</v>
      </c>
      <c r="H266" s="29">
        <v>100</v>
      </c>
    </row>
    <row r="267" spans="2:8" ht="22.5">
      <c r="B267" s="44"/>
      <c r="C267" s="44"/>
      <c r="D267" s="6" t="s">
        <v>311</v>
      </c>
      <c r="E267" s="50" t="s">
        <v>312</v>
      </c>
      <c r="F267" s="51" t="s">
        <v>635</v>
      </c>
      <c r="G267" s="29">
        <v>490</v>
      </c>
      <c r="H267" s="29">
        <v>100</v>
      </c>
    </row>
    <row r="268" spans="2:8" ht="15">
      <c r="B268" s="3"/>
      <c r="C268" s="6" t="s">
        <v>198</v>
      </c>
      <c r="D268" s="4"/>
      <c r="E268" s="50" t="s">
        <v>11</v>
      </c>
      <c r="F268" s="51" t="s">
        <v>636</v>
      </c>
      <c r="G268" s="29">
        <v>528086.22</v>
      </c>
      <c r="H268" s="29">
        <v>94.86</v>
      </c>
    </row>
    <row r="269" spans="2:8" ht="33.75">
      <c r="B269" s="44"/>
      <c r="C269" s="44"/>
      <c r="D269" s="6" t="s">
        <v>637</v>
      </c>
      <c r="E269" s="50" t="s">
        <v>638</v>
      </c>
      <c r="F269" s="51" t="s">
        <v>639</v>
      </c>
      <c r="G269" s="29">
        <v>9861</v>
      </c>
      <c r="H269" s="29">
        <v>100</v>
      </c>
    </row>
    <row r="270" spans="2:8" ht="45">
      <c r="B270" s="44"/>
      <c r="C270" s="44"/>
      <c r="D270" s="6" t="s">
        <v>640</v>
      </c>
      <c r="E270" s="50" t="s">
        <v>641</v>
      </c>
      <c r="F270" s="51" t="s">
        <v>642</v>
      </c>
      <c r="G270" s="29">
        <v>0</v>
      </c>
      <c r="H270" s="29">
        <v>0</v>
      </c>
    </row>
    <row r="271" spans="2:8" ht="12.75">
      <c r="B271" s="44"/>
      <c r="C271" s="44"/>
      <c r="D271" s="6" t="s">
        <v>399</v>
      </c>
      <c r="E271" s="50" t="s">
        <v>400</v>
      </c>
      <c r="F271" s="51" t="s">
        <v>17</v>
      </c>
      <c r="G271" s="29">
        <v>24.41</v>
      </c>
      <c r="H271" s="29">
        <v>4.06</v>
      </c>
    </row>
    <row r="272" spans="2:8" ht="12.75">
      <c r="B272" s="44"/>
      <c r="C272" s="44"/>
      <c r="D272" s="6" t="s">
        <v>293</v>
      </c>
      <c r="E272" s="50" t="s">
        <v>294</v>
      </c>
      <c r="F272" s="51" t="s">
        <v>643</v>
      </c>
      <c r="G272" s="29">
        <v>51525.38</v>
      </c>
      <c r="H272" s="29">
        <v>85</v>
      </c>
    </row>
    <row r="273" spans="2:8" ht="12.75">
      <c r="B273" s="44"/>
      <c r="C273" s="44"/>
      <c r="D273" s="6" t="s">
        <v>403</v>
      </c>
      <c r="E273" s="50" t="s">
        <v>404</v>
      </c>
      <c r="F273" s="51" t="s">
        <v>644</v>
      </c>
      <c r="G273" s="29">
        <v>5813.25</v>
      </c>
      <c r="H273" s="29">
        <v>79.15</v>
      </c>
    </row>
    <row r="274" spans="2:8" ht="12.75">
      <c r="B274" s="44"/>
      <c r="C274" s="44"/>
      <c r="D274" s="6" t="s">
        <v>296</v>
      </c>
      <c r="E274" s="50" t="s">
        <v>297</v>
      </c>
      <c r="F274" s="51" t="s">
        <v>645</v>
      </c>
      <c r="G274" s="29">
        <v>8512.77</v>
      </c>
      <c r="H274" s="29">
        <v>86.42</v>
      </c>
    </row>
    <row r="275" spans="2:8" ht="12.75">
      <c r="B275" s="44"/>
      <c r="C275" s="44"/>
      <c r="D275" s="6" t="s">
        <v>299</v>
      </c>
      <c r="E275" s="50" t="s">
        <v>300</v>
      </c>
      <c r="F275" s="51" t="s">
        <v>646</v>
      </c>
      <c r="G275" s="29">
        <v>1368.99</v>
      </c>
      <c r="H275" s="29">
        <v>87.19</v>
      </c>
    </row>
    <row r="276" spans="2:8" ht="12.75">
      <c r="B276" s="44"/>
      <c r="C276" s="44"/>
      <c r="D276" s="6" t="s">
        <v>408</v>
      </c>
      <c r="E276" s="50" t="s">
        <v>409</v>
      </c>
      <c r="F276" s="51" t="s">
        <v>647</v>
      </c>
      <c r="G276" s="29">
        <v>280</v>
      </c>
      <c r="H276" s="29">
        <v>45.38</v>
      </c>
    </row>
    <row r="277" spans="2:8" ht="22.5">
      <c r="B277" s="44"/>
      <c r="C277" s="44"/>
      <c r="D277" s="6" t="s">
        <v>329</v>
      </c>
      <c r="E277" s="50" t="s">
        <v>861</v>
      </c>
      <c r="F277" s="51" t="s">
        <v>648</v>
      </c>
      <c r="G277" s="29">
        <v>6802</v>
      </c>
      <c r="H277" s="29">
        <v>75.57</v>
      </c>
    </row>
    <row r="278" spans="2:8" ht="12.75">
      <c r="B278" s="44"/>
      <c r="C278" s="44"/>
      <c r="D278" s="6" t="s">
        <v>412</v>
      </c>
      <c r="E278" s="50" t="s">
        <v>413</v>
      </c>
      <c r="F278" s="51" t="s">
        <v>26</v>
      </c>
      <c r="G278" s="29">
        <v>9149.54</v>
      </c>
      <c r="H278" s="29">
        <v>91.49</v>
      </c>
    </row>
    <row r="279" spans="2:8" ht="12.75">
      <c r="B279" s="44"/>
      <c r="C279" s="44"/>
      <c r="D279" s="6" t="s">
        <v>302</v>
      </c>
      <c r="E279" s="50" t="s">
        <v>303</v>
      </c>
      <c r="F279" s="51" t="s">
        <v>649</v>
      </c>
      <c r="G279" s="29">
        <v>18307.36</v>
      </c>
      <c r="H279" s="29">
        <v>68.77</v>
      </c>
    </row>
    <row r="280" spans="2:8" ht="12.75">
      <c r="B280" s="44"/>
      <c r="C280" s="44"/>
      <c r="D280" s="6" t="s">
        <v>383</v>
      </c>
      <c r="E280" s="50" t="s">
        <v>384</v>
      </c>
      <c r="F280" s="51" t="s">
        <v>650</v>
      </c>
      <c r="G280" s="29">
        <v>45</v>
      </c>
      <c r="H280" s="29">
        <v>6</v>
      </c>
    </row>
    <row r="281" spans="2:8" ht="12.75">
      <c r="B281" s="44"/>
      <c r="C281" s="44"/>
      <c r="D281" s="6" t="s">
        <v>430</v>
      </c>
      <c r="E281" s="50" t="s">
        <v>431</v>
      </c>
      <c r="F281" s="51" t="s">
        <v>651</v>
      </c>
      <c r="G281" s="29">
        <v>35633.65</v>
      </c>
      <c r="H281" s="29">
        <v>97.09</v>
      </c>
    </row>
    <row r="282" spans="2:8" ht="22.5">
      <c r="B282" s="44"/>
      <c r="C282" s="44"/>
      <c r="D282" s="6" t="s">
        <v>434</v>
      </c>
      <c r="E282" s="50" t="s">
        <v>435</v>
      </c>
      <c r="F282" s="51" t="s">
        <v>652</v>
      </c>
      <c r="G282" s="29">
        <v>90</v>
      </c>
      <c r="H282" s="29">
        <v>7.25</v>
      </c>
    </row>
    <row r="283" spans="2:8" ht="22.5">
      <c r="B283" s="44"/>
      <c r="C283" s="44"/>
      <c r="D283" s="6" t="s">
        <v>308</v>
      </c>
      <c r="E283" s="50" t="s">
        <v>309</v>
      </c>
      <c r="F283" s="51" t="s">
        <v>653</v>
      </c>
      <c r="G283" s="29">
        <v>850</v>
      </c>
      <c r="H283" s="29">
        <v>100</v>
      </c>
    </row>
    <row r="284" spans="2:8" ht="22.5">
      <c r="B284" s="44"/>
      <c r="C284" s="44"/>
      <c r="D284" s="6" t="s">
        <v>311</v>
      </c>
      <c r="E284" s="50" t="s">
        <v>312</v>
      </c>
      <c r="F284" s="51" t="s">
        <v>654</v>
      </c>
      <c r="G284" s="29">
        <v>473.36</v>
      </c>
      <c r="H284" s="29">
        <v>30.53</v>
      </c>
    </row>
    <row r="285" spans="2:8" ht="12.75">
      <c r="B285" s="44"/>
      <c r="C285" s="44"/>
      <c r="D285" s="6" t="s">
        <v>336</v>
      </c>
      <c r="E285" s="50" t="s">
        <v>337</v>
      </c>
      <c r="F285" s="51" t="s">
        <v>655</v>
      </c>
      <c r="G285" s="29">
        <v>379349.51</v>
      </c>
      <c r="H285" s="29">
        <v>99.99</v>
      </c>
    </row>
    <row r="286" spans="2:8" ht="12.75">
      <c r="B286" s="38" t="s">
        <v>203</v>
      </c>
      <c r="C286" s="38"/>
      <c r="D286" s="38"/>
      <c r="E286" s="48" t="s">
        <v>204</v>
      </c>
      <c r="F286" s="49" t="s">
        <v>656</v>
      </c>
      <c r="G286" s="27">
        <v>91954.94</v>
      </c>
      <c r="H286" s="27">
        <v>98.69</v>
      </c>
    </row>
    <row r="287" spans="2:8" ht="15">
      <c r="B287" s="3"/>
      <c r="C287" s="6" t="s">
        <v>657</v>
      </c>
      <c r="D287" s="4"/>
      <c r="E287" s="50" t="s">
        <v>658</v>
      </c>
      <c r="F287" s="51" t="s">
        <v>321</v>
      </c>
      <c r="G287" s="29">
        <v>3000</v>
      </c>
      <c r="H287" s="29">
        <v>100</v>
      </c>
    </row>
    <row r="288" spans="2:8" ht="12.75">
      <c r="B288" s="44"/>
      <c r="C288" s="44"/>
      <c r="D288" s="6" t="s">
        <v>302</v>
      </c>
      <c r="E288" s="50" t="s">
        <v>303</v>
      </c>
      <c r="F288" s="51" t="s">
        <v>321</v>
      </c>
      <c r="G288" s="29">
        <v>3000</v>
      </c>
      <c r="H288" s="29">
        <v>100</v>
      </c>
    </row>
    <row r="289" spans="2:8" ht="15">
      <c r="B289" s="3"/>
      <c r="C289" s="6" t="s">
        <v>206</v>
      </c>
      <c r="D289" s="4"/>
      <c r="E289" s="50" t="s">
        <v>207</v>
      </c>
      <c r="F289" s="51" t="s">
        <v>659</v>
      </c>
      <c r="G289" s="29">
        <v>88954.94</v>
      </c>
      <c r="H289" s="29">
        <v>98.65</v>
      </c>
    </row>
    <row r="290" spans="2:8" ht="12.75">
      <c r="B290" s="44"/>
      <c r="C290" s="44"/>
      <c r="D290" s="6" t="s">
        <v>293</v>
      </c>
      <c r="E290" s="50" t="s">
        <v>294</v>
      </c>
      <c r="F290" s="51" t="s">
        <v>660</v>
      </c>
      <c r="G290" s="29">
        <v>20302.15</v>
      </c>
      <c r="H290" s="29">
        <v>99.99</v>
      </c>
    </row>
    <row r="291" spans="2:8" ht="12.75">
      <c r="B291" s="44"/>
      <c r="C291" s="44"/>
      <c r="D291" s="6" t="s">
        <v>403</v>
      </c>
      <c r="E291" s="50" t="s">
        <v>404</v>
      </c>
      <c r="F291" s="51" t="s">
        <v>514</v>
      </c>
      <c r="G291" s="29">
        <v>1690.67</v>
      </c>
      <c r="H291" s="29">
        <v>99.45</v>
      </c>
    </row>
    <row r="292" spans="2:8" ht="12.75">
      <c r="B292" s="44"/>
      <c r="C292" s="44"/>
      <c r="D292" s="6" t="s">
        <v>296</v>
      </c>
      <c r="E292" s="50" t="s">
        <v>297</v>
      </c>
      <c r="F292" s="51" t="s">
        <v>661</v>
      </c>
      <c r="G292" s="29">
        <v>3775.94</v>
      </c>
      <c r="H292" s="29">
        <v>99.55</v>
      </c>
    </row>
    <row r="293" spans="2:8" ht="12.75">
      <c r="B293" s="44"/>
      <c r="C293" s="44"/>
      <c r="D293" s="6" t="s">
        <v>299</v>
      </c>
      <c r="E293" s="50" t="s">
        <v>300</v>
      </c>
      <c r="F293" s="51" t="s">
        <v>380</v>
      </c>
      <c r="G293" s="29">
        <v>625.38</v>
      </c>
      <c r="H293" s="29">
        <v>99.9</v>
      </c>
    </row>
    <row r="294" spans="2:8" ht="12.75">
      <c r="B294" s="44"/>
      <c r="C294" s="44"/>
      <c r="D294" s="6" t="s">
        <v>408</v>
      </c>
      <c r="E294" s="50" t="s">
        <v>409</v>
      </c>
      <c r="F294" s="51" t="s">
        <v>662</v>
      </c>
      <c r="G294" s="29">
        <v>8280</v>
      </c>
      <c r="H294" s="29">
        <v>100</v>
      </c>
    </row>
    <row r="295" spans="2:8" ht="12.75">
      <c r="B295" s="44"/>
      <c r="C295" s="44"/>
      <c r="D295" s="6" t="s">
        <v>329</v>
      </c>
      <c r="E295" s="50" t="s">
        <v>330</v>
      </c>
      <c r="F295" s="51" t="s">
        <v>663</v>
      </c>
      <c r="G295" s="29">
        <v>9880.33</v>
      </c>
      <c r="H295" s="29">
        <v>92.15</v>
      </c>
    </row>
    <row r="296" spans="2:8" ht="12.75">
      <c r="B296" s="44"/>
      <c r="C296" s="44"/>
      <c r="D296" s="6" t="s">
        <v>302</v>
      </c>
      <c r="E296" s="50" t="s">
        <v>303</v>
      </c>
      <c r="F296" s="51" t="s">
        <v>664</v>
      </c>
      <c r="G296" s="29">
        <v>42766.55</v>
      </c>
      <c r="H296" s="29">
        <v>99.57</v>
      </c>
    </row>
    <row r="297" spans="2:8" ht="12.75">
      <c r="B297" s="44"/>
      <c r="C297" s="44"/>
      <c r="D297" s="6" t="s">
        <v>430</v>
      </c>
      <c r="E297" s="50" t="s">
        <v>431</v>
      </c>
      <c r="F297" s="51" t="s">
        <v>665</v>
      </c>
      <c r="G297" s="29">
        <v>523.92</v>
      </c>
      <c r="H297" s="29">
        <v>99.98</v>
      </c>
    </row>
    <row r="298" spans="2:8" ht="12.75">
      <c r="B298" s="44"/>
      <c r="C298" s="44"/>
      <c r="D298" s="6" t="s">
        <v>372</v>
      </c>
      <c r="E298" s="50" t="s">
        <v>373</v>
      </c>
      <c r="F298" s="51" t="s">
        <v>199</v>
      </c>
      <c r="G298" s="29">
        <v>950</v>
      </c>
      <c r="H298" s="29">
        <v>100</v>
      </c>
    </row>
    <row r="299" spans="2:8" ht="22.5">
      <c r="B299" s="44"/>
      <c r="C299" s="44"/>
      <c r="D299" s="6" t="s">
        <v>434</v>
      </c>
      <c r="E299" s="50" t="s">
        <v>435</v>
      </c>
      <c r="F299" s="51" t="s">
        <v>666</v>
      </c>
      <c r="G299" s="29">
        <v>160</v>
      </c>
      <c r="H299" s="29">
        <v>100</v>
      </c>
    </row>
    <row r="300" spans="2:8" ht="22.5">
      <c r="B300" s="44"/>
      <c r="C300" s="44"/>
      <c r="D300" s="6" t="s">
        <v>308</v>
      </c>
      <c r="E300" s="50" t="s">
        <v>309</v>
      </c>
      <c r="F300" s="51" t="s">
        <v>667</v>
      </c>
      <c r="G300" s="29">
        <v>0</v>
      </c>
      <c r="H300" s="29">
        <v>0</v>
      </c>
    </row>
    <row r="301" spans="2:8" ht="12.75">
      <c r="B301" s="38" t="s">
        <v>208</v>
      </c>
      <c r="C301" s="38"/>
      <c r="D301" s="38"/>
      <c r="E301" s="48" t="s">
        <v>209</v>
      </c>
      <c r="F301" s="49" t="s">
        <v>668</v>
      </c>
      <c r="G301" s="27">
        <v>2002011.95</v>
      </c>
      <c r="H301" s="27">
        <v>98.51</v>
      </c>
    </row>
    <row r="302" spans="2:8" ht="15">
      <c r="B302" s="3"/>
      <c r="C302" s="6" t="s">
        <v>669</v>
      </c>
      <c r="D302" s="4"/>
      <c r="E302" s="50" t="s">
        <v>670</v>
      </c>
      <c r="F302" s="51" t="s">
        <v>671</v>
      </c>
      <c r="G302" s="29">
        <v>121777.86</v>
      </c>
      <c r="H302" s="29">
        <v>92.97</v>
      </c>
    </row>
    <row r="303" spans="2:8" ht="22.5">
      <c r="B303" s="44"/>
      <c r="C303" s="44"/>
      <c r="D303" s="6" t="s">
        <v>672</v>
      </c>
      <c r="E303" s="50" t="s">
        <v>673</v>
      </c>
      <c r="F303" s="51" t="s">
        <v>671</v>
      </c>
      <c r="G303" s="29">
        <v>121777.86</v>
      </c>
      <c r="H303" s="29">
        <v>92.97</v>
      </c>
    </row>
    <row r="304" spans="2:8" ht="33.75">
      <c r="B304" s="3"/>
      <c r="C304" s="6" t="s">
        <v>211</v>
      </c>
      <c r="D304" s="4"/>
      <c r="E304" s="50" t="s">
        <v>212</v>
      </c>
      <c r="F304" s="51" t="s">
        <v>213</v>
      </c>
      <c r="G304" s="29">
        <v>1261206.32</v>
      </c>
      <c r="H304" s="29">
        <v>99.51</v>
      </c>
    </row>
    <row r="305" spans="2:8" ht="12.75">
      <c r="B305" s="44"/>
      <c r="C305" s="44"/>
      <c r="D305" s="6" t="s">
        <v>674</v>
      </c>
      <c r="E305" s="50" t="s">
        <v>675</v>
      </c>
      <c r="F305" s="51" t="s">
        <v>676</v>
      </c>
      <c r="G305" s="29">
        <v>1207942.9</v>
      </c>
      <c r="H305" s="29">
        <v>99.81</v>
      </c>
    </row>
    <row r="306" spans="2:8" ht="12.75">
      <c r="B306" s="44"/>
      <c r="C306" s="44"/>
      <c r="D306" s="6" t="s">
        <v>293</v>
      </c>
      <c r="E306" s="50" t="s">
        <v>294</v>
      </c>
      <c r="F306" s="51" t="s">
        <v>677</v>
      </c>
      <c r="G306" s="29">
        <v>19680</v>
      </c>
      <c r="H306" s="29">
        <v>100</v>
      </c>
    </row>
    <row r="307" spans="2:8" ht="12.75">
      <c r="B307" s="44"/>
      <c r="C307" s="44"/>
      <c r="D307" s="6" t="s">
        <v>296</v>
      </c>
      <c r="E307" s="50" t="s">
        <v>297</v>
      </c>
      <c r="F307" s="51" t="s">
        <v>678</v>
      </c>
      <c r="G307" s="29">
        <v>16792.21</v>
      </c>
      <c r="H307" s="29">
        <v>96.77</v>
      </c>
    </row>
    <row r="308" spans="2:8" ht="12.75">
      <c r="B308" s="44"/>
      <c r="C308" s="44"/>
      <c r="D308" s="6" t="s">
        <v>299</v>
      </c>
      <c r="E308" s="50" t="s">
        <v>300</v>
      </c>
      <c r="F308" s="51" t="s">
        <v>679</v>
      </c>
      <c r="G308" s="29">
        <v>479</v>
      </c>
      <c r="H308" s="29">
        <v>100</v>
      </c>
    </row>
    <row r="309" spans="2:8" ht="12.75">
      <c r="B309" s="44"/>
      <c r="C309" s="44"/>
      <c r="D309" s="6" t="s">
        <v>329</v>
      </c>
      <c r="E309" s="50" t="s">
        <v>330</v>
      </c>
      <c r="F309" s="51" t="s">
        <v>680</v>
      </c>
      <c r="G309" s="29">
        <v>2228.51</v>
      </c>
      <c r="H309" s="29">
        <v>96.01</v>
      </c>
    </row>
    <row r="310" spans="2:8" ht="12.75">
      <c r="B310" s="44"/>
      <c r="C310" s="44"/>
      <c r="D310" s="6" t="s">
        <v>412</v>
      </c>
      <c r="E310" s="50" t="s">
        <v>413</v>
      </c>
      <c r="F310" s="51" t="s">
        <v>681</v>
      </c>
      <c r="G310" s="29">
        <v>3588</v>
      </c>
      <c r="H310" s="29">
        <v>61.08</v>
      </c>
    </row>
    <row r="311" spans="2:8" ht="12.75">
      <c r="B311" s="44"/>
      <c r="C311" s="44"/>
      <c r="D311" s="6" t="s">
        <v>302</v>
      </c>
      <c r="E311" s="50" t="s">
        <v>303</v>
      </c>
      <c r="F311" s="51" t="s">
        <v>682</v>
      </c>
      <c r="G311" s="29">
        <v>4574</v>
      </c>
      <c r="H311" s="29">
        <v>82.05</v>
      </c>
    </row>
    <row r="312" spans="2:8" ht="33.75">
      <c r="B312" s="44"/>
      <c r="C312" s="44"/>
      <c r="D312" s="6" t="s">
        <v>425</v>
      </c>
      <c r="E312" s="50" t="s">
        <v>426</v>
      </c>
      <c r="F312" s="51" t="s">
        <v>683</v>
      </c>
      <c r="G312" s="29">
        <v>1185.71</v>
      </c>
      <c r="H312" s="29">
        <v>99.97</v>
      </c>
    </row>
    <row r="313" spans="2:8" ht="12.75">
      <c r="B313" s="44"/>
      <c r="C313" s="44"/>
      <c r="D313" s="6" t="s">
        <v>383</v>
      </c>
      <c r="E313" s="50" t="s">
        <v>384</v>
      </c>
      <c r="F313" s="51" t="s">
        <v>684</v>
      </c>
      <c r="G313" s="29">
        <v>15</v>
      </c>
      <c r="H313" s="29">
        <v>100</v>
      </c>
    </row>
    <row r="314" spans="2:8" ht="12.75">
      <c r="B314" s="44"/>
      <c r="C314" s="44"/>
      <c r="D314" s="6" t="s">
        <v>430</v>
      </c>
      <c r="E314" s="50" t="s">
        <v>431</v>
      </c>
      <c r="F314" s="51" t="s">
        <v>685</v>
      </c>
      <c r="G314" s="29">
        <v>1047</v>
      </c>
      <c r="H314" s="29">
        <v>100</v>
      </c>
    </row>
    <row r="315" spans="2:8" ht="22.5">
      <c r="B315" s="44"/>
      <c r="C315" s="44"/>
      <c r="D315" s="6" t="s">
        <v>434</v>
      </c>
      <c r="E315" s="50" t="s">
        <v>435</v>
      </c>
      <c r="F315" s="51" t="s">
        <v>122</v>
      </c>
      <c r="G315" s="29">
        <v>1799</v>
      </c>
      <c r="H315" s="29">
        <v>99.94</v>
      </c>
    </row>
    <row r="316" spans="2:8" ht="22.5">
      <c r="B316" s="44"/>
      <c r="C316" s="44"/>
      <c r="D316" s="6" t="s">
        <v>308</v>
      </c>
      <c r="E316" s="50" t="s">
        <v>309</v>
      </c>
      <c r="F316" s="51" t="s">
        <v>686</v>
      </c>
      <c r="G316" s="29">
        <v>172.94</v>
      </c>
      <c r="H316" s="29">
        <v>99.96</v>
      </c>
    </row>
    <row r="317" spans="2:8" ht="22.5">
      <c r="B317" s="44"/>
      <c r="C317" s="44"/>
      <c r="D317" s="6" t="s">
        <v>311</v>
      </c>
      <c r="E317" s="50" t="s">
        <v>312</v>
      </c>
      <c r="F317" s="51" t="s">
        <v>687</v>
      </c>
      <c r="G317" s="29">
        <v>1702.05</v>
      </c>
      <c r="H317" s="29">
        <v>99.94</v>
      </c>
    </row>
    <row r="318" spans="2:8" ht="56.25">
      <c r="B318" s="3"/>
      <c r="C318" s="6" t="s">
        <v>217</v>
      </c>
      <c r="D318" s="4"/>
      <c r="E318" s="50" t="s">
        <v>218</v>
      </c>
      <c r="F318" s="51" t="s">
        <v>219</v>
      </c>
      <c r="G318" s="29">
        <v>3871.96</v>
      </c>
      <c r="H318" s="29">
        <v>90.52</v>
      </c>
    </row>
    <row r="319" spans="2:8" ht="12.75">
      <c r="B319" s="44"/>
      <c r="C319" s="44"/>
      <c r="D319" s="6" t="s">
        <v>688</v>
      </c>
      <c r="E319" s="50" t="s">
        <v>689</v>
      </c>
      <c r="F319" s="51" t="s">
        <v>219</v>
      </c>
      <c r="G319" s="29">
        <v>3871.96</v>
      </c>
      <c r="H319" s="29">
        <v>90.52</v>
      </c>
    </row>
    <row r="320" spans="2:8" ht="22.5">
      <c r="B320" s="3"/>
      <c r="C320" s="6" t="s">
        <v>222</v>
      </c>
      <c r="D320" s="4"/>
      <c r="E320" s="50" t="s">
        <v>223</v>
      </c>
      <c r="F320" s="51" t="s">
        <v>690</v>
      </c>
      <c r="G320" s="29">
        <v>146816</v>
      </c>
      <c r="H320" s="29">
        <v>97.18</v>
      </c>
    </row>
    <row r="321" spans="2:8" ht="12.75">
      <c r="B321" s="44"/>
      <c r="C321" s="44"/>
      <c r="D321" s="6" t="s">
        <v>674</v>
      </c>
      <c r="E321" s="50" t="s">
        <v>675</v>
      </c>
      <c r="F321" s="51" t="s">
        <v>690</v>
      </c>
      <c r="G321" s="29">
        <v>146816</v>
      </c>
      <c r="H321" s="29">
        <v>97.18</v>
      </c>
    </row>
    <row r="322" spans="2:8" ht="15">
      <c r="B322" s="3"/>
      <c r="C322" s="6" t="s">
        <v>691</v>
      </c>
      <c r="D322" s="4"/>
      <c r="E322" s="50" t="s">
        <v>692</v>
      </c>
      <c r="F322" s="51" t="s">
        <v>693</v>
      </c>
      <c r="G322" s="25">
        <v>24307.15</v>
      </c>
      <c r="H322" s="25">
        <v>98.97</v>
      </c>
    </row>
    <row r="323" spans="2:8" ht="12.75">
      <c r="B323" s="44"/>
      <c r="C323" s="44"/>
      <c r="D323" s="6" t="s">
        <v>674</v>
      </c>
      <c r="E323" s="50" t="s">
        <v>675</v>
      </c>
      <c r="F323" s="51" t="s">
        <v>694</v>
      </c>
      <c r="G323" s="29">
        <v>22784.43</v>
      </c>
      <c r="H323" s="29">
        <v>99.97</v>
      </c>
    </row>
    <row r="324" spans="2:8" ht="12.75">
      <c r="B324" s="44"/>
      <c r="C324" s="44"/>
      <c r="D324" s="6" t="s">
        <v>302</v>
      </c>
      <c r="E324" s="50" t="s">
        <v>303</v>
      </c>
      <c r="F324" s="51" t="s">
        <v>580</v>
      </c>
      <c r="G324" s="29">
        <v>906.63</v>
      </c>
      <c r="H324" s="29">
        <v>85.45</v>
      </c>
    </row>
    <row r="325" spans="2:8" ht="22.5">
      <c r="B325" s="44"/>
      <c r="C325" s="44"/>
      <c r="D325" s="6" t="s">
        <v>311</v>
      </c>
      <c r="E325" s="50" t="s">
        <v>312</v>
      </c>
      <c r="F325" s="51" t="s">
        <v>695</v>
      </c>
      <c r="G325" s="29">
        <v>616.09</v>
      </c>
      <c r="H325" s="29">
        <v>87.14</v>
      </c>
    </row>
    <row r="326" spans="2:8" ht="15">
      <c r="B326" s="3"/>
      <c r="C326" s="6" t="s">
        <v>225</v>
      </c>
      <c r="D326" s="4"/>
      <c r="E326" s="50" t="s">
        <v>226</v>
      </c>
      <c r="F326" s="51" t="s">
        <v>227</v>
      </c>
      <c r="G326" s="29">
        <v>22931.76</v>
      </c>
      <c r="H326" s="29">
        <v>90.39</v>
      </c>
    </row>
    <row r="327" spans="2:8" ht="12.75">
      <c r="B327" s="44"/>
      <c r="C327" s="44"/>
      <c r="D327" s="6" t="s">
        <v>674</v>
      </c>
      <c r="E327" s="50" t="s">
        <v>675</v>
      </c>
      <c r="F327" s="51" t="s">
        <v>227</v>
      </c>
      <c r="G327" s="29">
        <v>22931.76</v>
      </c>
      <c r="H327" s="29">
        <v>90.39</v>
      </c>
    </row>
    <row r="328" spans="2:8" ht="15">
      <c r="B328" s="3"/>
      <c r="C328" s="6" t="s">
        <v>228</v>
      </c>
      <c r="D328" s="4"/>
      <c r="E328" s="50" t="s">
        <v>229</v>
      </c>
      <c r="F328" s="51" t="s">
        <v>696</v>
      </c>
      <c r="G328" s="29">
        <v>348928.61</v>
      </c>
      <c r="H328" s="29">
        <v>98.32</v>
      </c>
    </row>
    <row r="329" spans="2:8" ht="12.75">
      <c r="B329" s="44"/>
      <c r="C329" s="44"/>
      <c r="D329" s="6" t="s">
        <v>399</v>
      </c>
      <c r="E329" s="50" t="s">
        <v>400</v>
      </c>
      <c r="F329" s="51" t="s">
        <v>697</v>
      </c>
      <c r="G329" s="29">
        <v>73.89</v>
      </c>
      <c r="H329" s="29">
        <v>99.85</v>
      </c>
    </row>
    <row r="330" spans="2:8" ht="12.75">
      <c r="B330" s="44"/>
      <c r="C330" s="44"/>
      <c r="D330" s="6" t="s">
        <v>293</v>
      </c>
      <c r="E330" s="50" t="s">
        <v>294</v>
      </c>
      <c r="F330" s="51" t="s">
        <v>698</v>
      </c>
      <c r="G330" s="29">
        <v>238403.76</v>
      </c>
      <c r="H330" s="29">
        <v>99.99</v>
      </c>
    </row>
    <row r="331" spans="2:8" ht="12.75">
      <c r="B331" s="44"/>
      <c r="C331" s="44"/>
      <c r="D331" s="6" t="s">
        <v>403</v>
      </c>
      <c r="E331" s="50" t="s">
        <v>404</v>
      </c>
      <c r="F331" s="51" t="s">
        <v>699</v>
      </c>
      <c r="G331" s="29">
        <v>19036.08</v>
      </c>
      <c r="H331" s="29">
        <v>99.99</v>
      </c>
    </row>
    <row r="332" spans="2:8" ht="12.75">
      <c r="B332" s="44"/>
      <c r="C332" s="44"/>
      <c r="D332" s="6" t="s">
        <v>296</v>
      </c>
      <c r="E332" s="50" t="s">
        <v>297</v>
      </c>
      <c r="F332" s="51" t="s">
        <v>700</v>
      </c>
      <c r="G332" s="29">
        <v>39037.93</v>
      </c>
      <c r="H332" s="29">
        <v>97.01</v>
      </c>
    </row>
    <row r="333" spans="2:8" ht="12.75">
      <c r="B333" s="44"/>
      <c r="C333" s="44"/>
      <c r="D333" s="6" t="s">
        <v>299</v>
      </c>
      <c r="E333" s="50" t="s">
        <v>300</v>
      </c>
      <c r="F333" s="51" t="s">
        <v>701</v>
      </c>
      <c r="G333" s="29">
        <v>5355.43</v>
      </c>
      <c r="H333" s="29">
        <v>81.63</v>
      </c>
    </row>
    <row r="334" spans="2:8" ht="12.75">
      <c r="B334" s="44"/>
      <c r="C334" s="44"/>
      <c r="D334" s="6" t="s">
        <v>408</v>
      </c>
      <c r="E334" s="50" t="s">
        <v>409</v>
      </c>
      <c r="F334" s="51" t="s">
        <v>702</v>
      </c>
      <c r="G334" s="29">
        <v>7000</v>
      </c>
      <c r="H334" s="29">
        <v>100</v>
      </c>
    </row>
    <row r="335" spans="2:8" ht="12.75">
      <c r="B335" s="44"/>
      <c r="C335" s="44"/>
      <c r="D335" s="6" t="s">
        <v>329</v>
      </c>
      <c r="E335" s="50" t="s">
        <v>330</v>
      </c>
      <c r="F335" s="51" t="s">
        <v>440</v>
      </c>
      <c r="G335" s="29">
        <v>5267.6</v>
      </c>
      <c r="H335" s="29">
        <v>87.79</v>
      </c>
    </row>
    <row r="336" spans="2:8" ht="12.75">
      <c r="B336" s="44"/>
      <c r="C336" s="44"/>
      <c r="D336" s="6" t="s">
        <v>412</v>
      </c>
      <c r="E336" s="50" t="s">
        <v>413</v>
      </c>
      <c r="F336" s="51" t="s">
        <v>703</v>
      </c>
      <c r="G336" s="29">
        <v>6056.53</v>
      </c>
      <c r="H336" s="29">
        <v>96.81</v>
      </c>
    </row>
    <row r="337" spans="2:8" ht="12.75">
      <c r="B337" s="44"/>
      <c r="C337" s="44"/>
      <c r="D337" s="6" t="s">
        <v>415</v>
      </c>
      <c r="E337" s="50" t="s">
        <v>416</v>
      </c>
      <c r="F337" s="51" t="s">
        <v>704</v>
      </c>
      <c r="G337" s="29">
        <v>129</v>
      </c>
      <c r="H337" s="29">
        <v>31.15</v>
      </c>
    </row>
    <row r="338" spans="2:8" ht="12.75">
      <c r="B338" s="44"/>
      <c r="C338" s="44"/>
      <c r="D338" s="6" t="s">
        <v>302</v>
      </c>
      <c r="E338" s="50" t="s">
        <v>303</v>
      </c>
      <c r="F338" s="51" t="s">
        <v>705</v>
      </c>
      <c r="G338" s="29">
        <v>9057.44</v>
      </c>
      <c r="H338" s="29">
        <v>97.39</v>
      </c>
    </row>
    <row r="339" spans="2:8" ht="12.75">
      <c r="B339" s="44"/>
      <c r="C339" s="44"/>
      <c r="D339" s="6" t="s">
        <v>419</v>
      </c>
      <c r="E339" s="50" t="s">
        <v>420</v>
      </c>
      <c r="F339" s="51" t="s">
        <v>706</v>
      </c>
      <c r="G339" s="29">
        <v>1325.65</v>
      </c>
      <c r="H339" s="29">
        <v>83.74</v>
      </c>
    </row>
    <row r="340" spans="2:8" ht="22.5">
      <c r="B340" s="44"/>
      <c r="C340" s="44"/>
      <c r="D340" s="6" t="s">
        <v>422</v>
      </c>
      <c r="E340" s="50" t="s">
        <v>423</v>
      </c>
      <c r="F340" s="51" t="s">
        <v>707</v>
      </c>
      <c r="G340" s="29">
        <v>376.92</v>
      </c>
      <c r="H340" s="29">
        <v>88.68</v>
      </c>
    </row>
    <row r="341" spans="2:8" ht="33.75">
      <c r="B341" s="44"/>
      <c r="C341" s="44"/>
      <c r="D341" s="6" t="s">
        <v>425</v>
      </c>
      <c r="E341" s="50" t="s">
        <v>426</v>
      </c>
      <c r="F341" s="51" t="s">
        <v>708</v>
      </c>
      <c r="G341" s="29">
        <v>2987.35</v>
      </c>
      <c r="H341" s="29">
        <v>88.96</v>
      </c>
    </row>
    <row r="342" spans="2:8" ht="12.75">
      <c r="B342" s="44"/>
      <c r="C342" s="44"/>
      <c r="D342" s="6" t="s">
        <v>383</v>
      </c>
      <c r="E342" s="50" t="s">
        <v>384</v>
      </c>
      <c r="F342" s="51" t="s">
        <v>88</v>
      </c>
      <c r="G342" s="29">
        <v>3093</v>
      </c>
      <c r="H342" s="29">
        <v>88.37</v>
      </c>
    </row>
    <row r="343" spans="2:8" ht="12.75">
      <c r="B343" s="44"/>
      <c r="C343" s="44"/>
      <c r="D343" s="6" t="s">
        <v>305</v>
      </c>
      <c r="E343" s="50" t="s">
        <v>306</v>
      </c>
      <c r="F343" s="51" t="s">
        <v>709</v>
      </c>
      <c r="G343" s="29">
        <v>387.5</v>
      </c>
      <c r="H343" s="29">
        <v>83.33</v>
      </c>
    </row>
    <row r="344" spans="2:8" ht="12.75">
      <c r="B344" s="44"/>
      <c r="C344" s="44"/>
      <c r="D344" s="6" t="s">
        <v>430</v>
      </c>
      <c r="E344" s="50" t="s">
        <v>431</v>
      </c>
      <c r="F344" s="51" t="s">
        <v>710</v>
      </c>
      <c r="G344" s="29">
        <v>5502.02</v>
      </c>
      <c r="H344" s="29">
        <v>99.24</v>
      </c>
    </row>
    <row r="345" spans="2:8" ht="22.5">
      <c r="B345" s="44"/>
      <c r="C345" s="44"/>
      <c r="D345" s="6" t="s">
        <v>434</v>
      </c>
      <c r="E345" s="50" t="s">
        <v>435</v>
      </c>
      <c r="F345" s="51" t="s">
        <v>711</v>
      </c>
      <c r="G345" s="29">
        <v>1690</v>
      </c>
      <c r="H345" s="29">
        <v>81.64</v>
      </c>
    </row>
    <row r="346" spans="2:8" ht="22.5">
      <c r="B346" s="44"/>
      <c r="C346" s="44"/>
      <c r="D346" s="6" t="s">
        <v>308</v>
      </c>
      <c r="E346" s="50" t="s">
        <v>309</v>
      </c>
      <c r="F346" s="51" t="s">
        <v>712</v>
      </c>
      <c r="G346" s="29">
        <v>410.11</v>
      </c>
      <c r="H346" s="29">
        <v>99.78</v>
      </c>
    </row>
    <row r="347" spans="2:8" ht="22.5">
      <c r="B347" s="44"/>
      <c r="C347" s="44"/>
      <c r="D347" s="6" t="s">
        <v>311</v>
      </c>
      <c r="E347" s="50" t="s">
        <v>312</v>
      </c>
      <c r="F347" s="51" t="s">
        <v>713</v>
      </c>
      <c r="G347" s="29">
        <v>3738.4</v>
      </c>
      <c r="H347" s="29">
        <v>88.48</v>
      </c>
    </row>
    <row r="348" spans="2:8" ht="15">
      <c r="B348" s="3"/>
      <c r="C348" s="6" t="s">
        <v>714</v>
      </c>
      <c r="D348" s="4"/>
      <c r="E348" s="50" t="s">
        <v>715</v>
      </c>
      <c r="F348" s="51" t="s">
        <v>716</v>
      </c>
      <c r="G348" s="29">
        <v>7739.85</v>
      </c>
      <c r="H348" s="29">
        <v>85.06</v>
      </c>
    </row>
    <row r="349" spans="2:8" ht="12.75">
      <c r="B349" s="44"/>
      <c r="C349" s="44"/>
      <c r="D349" s="6" t="s">
        <v>296</v>
      </c>
      <c r="E349" s="50" t="s">
        <v>297</v>
      </c>
      <c r="F349" s="51" t="s">
        <v>717</v>
      </c>
      <c r="G349" s="29">
        <v>837.5</v>
      </c>
      <c r="H349" s="29">
        <v>70.91</v>
      </c>
    </row>
    <row r="350" spans="2:8" ht="12.75">
      <c r="B350" s="44"/>
      <c r="C350" s="44"/>
      <c r="D350" s="6" t="s">
        <v>299</v>
      </c>
      <c r="E350" s="50" t="s">
        <v>300</v>
      </c>
      <c r="F350" s="51" t="s">
        <v>718</v>
      </c>
      <c r="G350" s="29">
        <v>128.79</v>
      </c>
      <c r="H350" s="29">
        <v>90.06</v>
      </c>
    </row>
    <row r="351" spans="2:8" ht="12.75">
      <c r="B351" s="44"/>
      <c r="C351" s="44"/>
      <c r="D351" s="6" t="s">
        <v>408</v>
      </c>
      <c r="E351" s="50" t="s">
        <v>409</v>
      </c>
      <c r="F351" s="51" t="s">
        <v>719</v>
      </c>
      <c r="G351" s="29">
        <v>6773.56</v>
      </c>
      <c r="H351" s="29">
        <v>87.11</v>
      </c>
    </row>
    <row r="352" spans="2:8" ht="15">
      <c r="B352" s="3"/>
      <c r="C352" s="6" t="s">
        <v>234</v>
      </c>
      <c r="D352" s="4"/>
      <c r="E352" s="50" t="s">
        <v>11</v>
      </c>
      <c r="F352" s="51" t="s">
        <v>720</v>
      </c>
      <c r="G352" s="29">
        <v>64432.44</v>
      </c>
      <c r="H352" s="29">
        <v>99.84</v>
      </c>
    </row>
    <row r="353" spans="2:8" ht="12.75">
      <c r="B353" s="44"/>
      <c r="C353" s="44"/>
      <c r="D353" s="6" t="s">
        <v>674</v>
      </c>
      <c r="E353" s="50" t="s">
        <v>675</v>
      </c>
      <c r="F353" s="51" t="s">
        <v>721</v>
      </c>
      <c r="G353" s="29">
        <v>53678.5</v>
      </c>
      <c r="H353" s="29">
        <v>99.99</v>
      </c>
    </row>
    <row r="354" spans="2:8" ht="12.75">
      <c r="B354" s="44"/>
      <c r="C354" s="44"/>
      <c r="D354" s="6" t="s">
        <v>329</v>
      </c>
      <c r="E354" s="50" t="s">
        <v>330</v>
      </c>
      <c r="F354" s="51" t="s">
        <v>722</v>
      </c>
      <c r="G354" s="29">
        <v>1273.08</v>
      </c>
      <c r="H354" s="29">
        <v>92.85</v>
      </c>
    </row>
    <row r="355" spans="2:8" ht="12.75">
      <c r="B355" s="44"/>
      <c r="C355" s="44"/>
      <c r="D355" s="6" t="s">
        <v>302</v>
      </c>
      <c r="E355" s="50" t="s">
        <v>303</v>
      </c>
      <c r="F355" s="51" t="s">
        <v>723</v>
      </c>
      <c r="G355" s="29">
        <v>9480.86</v>
      </c>
      <c r="H355" s="29">
        <v>99.99</v>
      </c>
    </row>
    <row r="356" spans="2:8" ht="12.75">
      <c r="B356" s="38" t="s">
        <v>236</v>
      </c>
      <c r="C356" s="38"/>
      <c r="D356" s="38"/>
      <c r="E356" s="48" t="s">
        <v>237</v>
      </c>
      <c r="F356" s="49" t="s">
        <v>724</v>
      </c>
      <c r="G356" s="27">
        <v>46051.65</v>
      </c>
      <c r="H356" s="27">
        <v>94.59</v>
      </c>
    </row>
    <row r="357" spans="2:8" ht="22.5">
      <c r="B357" s="3"/>
      <c r="C357" s="6" t="s">
        <v>725</v>
      </c>
      <c r="D357" s="4"/>
      <c r="E357" s="50" t="s">
        <v>726</v>
      </c>
      <c r="F357" s="51" t="s">
        <v>727</v>
      </c>
      <c r="G357" s="29">
        <v>4689</v>
      </c>
      <c r="H357" s="29">
        <v>92.85</v>
      </c>
    </row>
    <row r="358" spans="2:8" ht="12.75">
      <c r="B358" s="44"/>
      <c r="C358" s="44"/>
      <c r="D358" s="6" t="s">
        <v>302</v>
      </c>
      <c r="E358" s="50" t="s">
        <v>303</v>
      </c>
      <c r="F358" s="51" t="s">
        <v>727</v>
      </c>
      <c r="G358" s="29">
        <v>4689</v>
      </c>
      <c r="H358" s="29">
        <v>92.85</v>
      </c>
    </row>
    <row r="359" spans="2:8" ht="15">
      <c r="B359" s="3"/>
      <c r="C359" s="6" t="s">
        <v>239</v>
      </c>
      <c r="D359" s="4"/>
      <c r="E359" s="50" t="s">
        <v>11</v>
      </c>
      <c r="F359" s="51" t="s">
        <v>728</v>
      </c>
      <c r="G359" s="29">
        <v>41362.65</v>
      </c>
      <c r="H359" s="29">
        <v>94.79</v>
      </c>
    </row>
    <row r="360" spans="2:8" ht="33.75">
      <c r="B360" s="44"/>
      <c r="C360" s="44"/>
      <c r="D360" s="6" t="s">
        <v>637</v>
      </c>
      <c r="E360" s="50" t="s">
        <v>638</v>
      </c>
      <c r="F360" s="51" t="s">
        <v>440</v>
      </c>
      <c r="G360" s="29">
        <v>5438</v>
      </c>
      <c r="H360" s="29">
        <v>90.63</v>
      </c>
    </row>
    <row r="361" spans="2:8" ht="12.75">
      <c r="B361" s="44"/>
      <c r="C361" s="44"/>
      <c r="D361" s="6" t="s">
        <v>729</v>
      </c>
      <c r="E361" s="50" t="s">
        <v>675</v>
      </c>
      <c r="F361" s="51" t="s">
        <v>730</v>
      </c>
      <c r="G361" s="29">
        <v>3952</v>
      </c>
      <c r="H361" s="29">
        <v>100</v>
      </c>
    </row>
    <row r="362" spans="2:8" ht="12.75">
      <c r="B362" s="44"/>
      <c r="C362" s="44"/>
      <c r="D362" s="6" t="s">
        <v>731</v>
      </c>
      <c r="E362" s="50" t="s">
        <v>294</v>
      </c>
      <c r="F362" s="51" t="s">
        <v>732</v>
      </c>
      <c r="G362" s="29">
        <v>5704.17</v>
      </c>
      <c r="H362" s="29">
        <v>98.7</v>
      </c>
    </row>
    <row r="363" spans="2:8" ht="12.75">
      <c r="B363" s="44"/>
      <c r="C363" s="44"/>
      <c r="D363" s="6" t="s">
        <v>733</v>
      </c>
      <c r="E363" s="50" t="s">
        <v>297</v>
      </c>
      <c r="F363" s="51" t="s">
        <v>734</v>
      </c>
      <c r="G363" s="29">
        <v>908.67</v>
      </c>
      <c r="H363" s="29">
        <v>80.55</v>
      </c>
    </row>
    <row r="364" spans="2:8" ht="12.75">
      <c r="B364" s="44"/>
      <c r="C364" s="44"/>
      <c r="D364" s="6" t="s">
        <v>735</v>
      </c>
      <c r="E364" s="50" t="s">
        <v>300</v>
      </c>
      <c r="F364" s="51" t="s">
        <v>686</v>
      </c>
      <c r="G364" s="29">
        <v>113.29</v>
      </c>
      <c r="H364" s="29">
        <v>65.48</v>
      </c>
    </row>
    <row r="365" spans="2:8" ht="12.75">
      <c r="B365" s="44"/>
      <c r="C365" s="44"/>
      <c r="D365" s="6" t="s">
        <v>736</v>
      </c>
      <c r="E365" s="50" t="s">
        <v>409</v>
      </c>
      <c r="F365" s="51" t="s">
        <v>737</v>
      </c>
      <c r="G365" s="29">
        <v>2100</v>
      </c>
      <c r="H365" s="29">
        <v>100</v>
      </c>
    </row>
    <row r="366" spans="2:8" ht="12.75">
      <c r="B366" s="44"/>
      <c r="C366" s="44"/>
      <c r="D366" s="6" t="s">
        <v>738</v>
      </c>
      <c r="E366" s="50" t="s">
        <v>330</v>
      </c>
      <c r="F366" s="51" t="s">
        <v>739</v>
      </c>
      <c r="G366" s="29">
        <v>3663.26</v>
      </c>
      <c r="H366" s="29">
        <v>91.28</v>
      </c>
    </row>
    <row r="367" spans="2:8" ht="12.75">
      <c r="B367" s="44"/>
      <c r="C367" s="44"/>
      <c r="D367" s="6" t="s">
        <v>740</v>
      </c>
      <c r="E367" s="50" t="s">
        <v>330</v>
      </c>
      <c r="F367" s="51" t="s">
        <v>741</v>
      </c>
      <c r="G367" s="29">
        <v>175.54</v>
      </c>
      <c r="H367" s="29">
        <v>99.73</v>
      </c>
    </row>
    <row r="368" spans="2:8" ht="12.75">
      <c r="B368" s="44"/>
      <c r="C368" s="44"/>
      <c r="D368" s="6" t="s">
        <v>742</v>
      </c>
      <c r="E368" s="50" t="s">
        <v>303</v>
      </c>
      <c r="F368" s="51" t="s">
        <v>743</v>
      </c>
      <c r="G368" s="29">
        <v>17789.72</v>
      </c>
      <c r="H368" s="29">
        <v>94.64</v>
      </c>
    </row>
    <row r="369" spans="2:8" ht="12.75">
      <c r="B369" s="44"/>
      <c r="C369" s="44"/>
      <c r="D369" s="6" t="s">
        <v>744</v>
      </c>
      <c r="E369" s="50" t="s">
        <v>303</v>
      </c>
      <c r="F369" s="51" t="s">
        <v>745</v>
      </c>
      <c r="G369" s="29">
        <v>1518</v>
      </c>
      <c r="H369" s="29">
        <v>100</v>
      </c>
    </row>
    <row r="370" spans="2:8" ht="12.75">
      <c r="B370" s="38" t="s">
        <v>246</v>
      </c>
      <c r="C370" s="38"/>
      <c r="D370" s="38"/>
      <c r="E370" s="48" t="s">
        <v>247</v>
      </c>
      <c r="F370" s="49" t="s">
        <v>746</v>
      </c>
      <c r="G370" s="27">
        <v>133034.16</v>
      </c>
      <c r="H370" s="27">
        <v>95.68</v>
      </c>
    </row>
    <row r="371" spans="2:8" ht="15">
      <c r="B371" s="3"/>
      <c r="C371" s="6" t="s">
        <v>747</v>
      </c>
      <c r="D371" s="4"/>
      <c r="E371" s="50" t="s">
        <v>748</v>
      </c>
      <c r="F371" s="51" t="s">
        <v>749</v>
      </c>
      <c r="G371" s="29">
        <v>77598.07</v>
      </c>
      <c r="H371" s="29">
        <v>97.27</v>
      </c>
    </row>
    <row r="372" spans="2:8" ht="12.75">
      <c r="B372" s="44"/>
      <c r="C372" s="44"/>
      <c r="D372" s="6" t="s">
        <v>399</v>
      </c>
      <c r="E372" s="50" t="s">
        <v>400</v>
      </c>
      <c r="F372" s="51" t="s">
        <v>750</v>
      </c>
      <c r="G372" s="29">
        <v>4162.4</v>
      </c>
      <c r="H372" s="29">
        <v>98.86</v>
      </c>
    </row>
    <row r="373" spans="2:8" ht="12.75">
      <c r="B373" s="44"/>
      <c r="C373" s="44"/>
      <c r="D373" s="6" t="s">
        <v>293</v>
      </c>
      <c r="E373" s="50" t="s">
        <v>294</v>
      </c>
      <c r="F373" s="51" t="s">
        <v>751</v>
      </c>
      <c r="G373" s="25">
        <v>53223.29</v>
      </c>
      <c r="H373" s="25">
        <v>97.51</v>
      </c>
    </row>
    <row r="374" spans="2:8" ht="12.75">
      <c r="B374" s="44"/>
      <c r="C374" s="44"/>
      <c r="D374" s="6" t="s">
        <v>403</v>
      </c>
      <c r="E374" s="50" t="s">
        <v>404</v>
      </c>
      <c r="F374" s="51" t="s">
        <v>752</v>
      </c>
      <c r="G374" s="25">
        <v>3111.5</v>
      </c>
      <c r="H374" s="25">
        <v>97.23</v>
      </c>
    </row>
    <row r="375" spans="2:8" ht="12.75">
      <c r="B375" s="44"/>
      <c r="C375" s="44"/>
      <c r="D375" s="6" t="s">
        <v>296</v>
      </c>
      <c r="E375" s="50" t="s">
        <v>297</v>
      </c>
      <c r="F375" s="51" t="s">
        <v>753</v>
      </c>
      <c r="G375" s="29">
        <v>8440.2</v>
      </c>
      <c r="H375" s="29">
        <v>97.45</v>
      </c>
    </row>
    <row r="376" spans="2:8" ht="12.75">
      <c r="B376" s="44"/>
      <c r="C376" s="44"/>
      <c r="D376" s="6" t="s">
        <v>299</v>
      </c>
      <c r="E376" s="50" t="s">
        <v>300</v>
      </c>
      <c r="F376" s="51" t="s">
        <v>754</v>
      </c>
      <c r="G376" s="29">
        <v>1323.14</v>
      </c>
      <c r="H376" s="29">
        <v>88.32</v>
      </c>
    </row>
    <row r="377" spans="2:8" ht="12.75">
      <c r="B377" s="44"/>
      <c r="C377" s="44"/>
      <c r="D377" s="6" t="s">
        <v>329</v>
      </c>
      <c r="E377" s="50" t="s">
        <v>330</v>
      </c>
      <c r="F377" s="51" t="s">
        <v>755</v>
      </c>
      <c r="G377" s="29">
        <v>3362.33</v>
      </c>
      <c r="H377" s="29">
        <v>98.45</v>
      </c>
    </row>
    <row r="378" spans="2:8" ht="12.75">
      <c r="B378" s="44"/>
      <c r="C378" s="44"/>
      <c r="D378" s="6" t="s">
        <v>302</v>
      </c>
      <c r="E378" s="50" t="s">
        <v>303</v>
      </c>
      <c r="F378" s="51" t="s">
        <v>756</v>
      </c>
      <c r="G378" s="29">
        <v>1385.21</v>
      </c>
      <c r="H378" s="29">
        <v>85.5</v>
      </c>
    </row>
    <row r="379" spans="2:8" ht="12.75">
      <c r="B379" s="44"/>
      <c r="C379" s="44"/>
      <c r="D379" s="6" t="s">
        <v>430</v>
      </c>
      <c r="E379" s="50" t="s">
        <v>431</v>
      </c>
      <c r="F379" s="51" t="s">
        <v>757</v>
      </c>
      <c r="G379" s="29">
        <v>2590</v>
      </c>
      <c r="H379" s="29">
        <v>100</v>
      </c>
    </row>
    <row r="380" spans="2:8" ht="15">
      <c r="B380" s="3"/>
      <c r="C380" s="6" t="s">
        <v>249</v>
      </c>
      <c r="D380" s="4"/>
      <c r="E380" s="50" t="s">
        <v>250</v>
      </c>
      <c r="F380" s="51" t="s">
        <v>758</v>
      </c>
      <c r="G380" s="29">
        <v>55436.09</v>
      </c>
      <c r="H380" s="29">
        <v>93.55</v>
      </c>
    </row>
    <row r="381" spans="2:8" ht="12.75">
      <c r="B381" s="44"/>
      <c r="C381" s="44"/>
      <c r="D381" s="6" t="s">
        <v>759</v>
      </c>
      <c r="E381" s="50" t="s">
        <v>760</v>
      </c>
      <c r="F381" s="51" t="s">
        <v>761</v>
      </c>
      <c r="G381" s="29">
        <v>49665.2</v>
      </c>
      <c r="H381" s="29">
        <v>99.85</v>
      </c>
    </row>
    <row r="382" spans="2:8" ht="12.75">
      <c r="B382" s="44"/>
      <c r="C382" s="44"/>
      <c r="D382" s="6" t="s">
        <v>762</v>
      </c>
      <c r="E382" s="50" t="s">
        <v>763</v>
      </c>
      <c r="F382" s="51" t="s">
        <v>764</v>
      </c>
      <c r="G382" s="29">
        <v>5770.89</v>
      </c>
      <c r="H382" s="29">
        <v>60.61</v>
      </c>
    </row>
    <row r="383" spans="2:8" ht="12.75">
      <c r="B383" s="38" t="s">
        <v>251</v>
      </c>
      <c r="C383" s="38"/>
      <c r="D383" s="38"/>
      <c r="E383" s="48" t="s">
        <v>252</v>
      </c>
      <c r="F383" s="49" t="s">
        <v>765</v>
      </c>
      <c r="G383" s="27">
        <v>6092499.43</v>
      </c>
      <c r="H383" s="27">
        <v>95.06</v>
      </c>
    </row>
    <row r="384" spans="2:8" ht="15">
      <c r="B384" s="3"/>
      <c r="C384" s="6" t="s">
        <v>766</v>
      </c>
      <c r="D384" s="4"/>
      <c r="E384" s="50" t="s">
        <v>767</v>
      </c>
      <c r="F384" s="51" t="s">
        <v>768</v>
      </c>
      <c r="G384" s="29">
        <v>50148.45</v>
      </c>
      <c r="H384" s="29">
        <v>71.98</v>
      </c>
    </row>
    <row r="385" spans="2:8" ht="22.5">
      <c r="B385" s="44"/>
      <c r="C385" s="44"/>
      <c r="D385" s="6" t="s">
        <v>329</v>
      </c>
      <c r="E385" s="50" t="s">
        <v>860</v>
      </c>
      <c r="F385" s="51" t="s">
        <v>769</v>
      </c>
      <c r="G385" s="29">
        <v>17772.61</v>
      </c>
      <c r="H385" s="29">
        <v>79.05</v>
      </c>
    </row>
    <row r="386" spans="2:8" ht="12.75">
      <c r="B386" s="44"/>
      <c r="C386" s="44"/>
      <c r="D386" s="6" t="s">
        <v>302</v>
      </c>
      <c r="E386" s="50" t="s">
        <v>852</v>
      </c>
      <c r="F386" s="51" t="s">
        <v>770</v>
      </c>
      <c r="G386" s="29">
        <v>32375.84</v>
      </c>
      <c r="H386" s="29">
        <v>68.61</v>
      </c>
    </row>
    <row r="387" spans="2:8" ht="15">
      <c r="B387" s="3"/>
      <c r="C387" s="6" t="s">
        <v>254</v>
      </c>
      <c r="D387" s="4"/>
      <c r="E387" s="50" t="s">
        <v>255</v>
      </c>
      <c r="F387" s="51" t="s">
        <v>771</v>
      </c>
      <c r="G387" s="29">
        <v>79642.36</v>
      </c>
      <c r="H387" s="29">
        <v>49.35</v>
      </c>
    </row>
    <row r="388" spans="2:8" ht="12.75">
      <c r="B388" s="44"/>
      <c r="C388" s="44"/>
      <c r="D388" s="6" t="s">
        <v>329</v>
      </c>
      <c r="E388" s="50" t="s">
        <v>330</v>
      </c>
      <c r="F388" s="51" t="s">
        <v>772</v>
      </c>
      <c r="G388" s="29">
        <v>6376.39</v>
      </c>
      <c r="H388" s="29">
        <v>20.08</v>
      </c>
    </row>
    <row r="389" spans="2:8" ht="12.75">
      <c r="B389" s="44"/>
      <c r="C389" s="44"/>
      <c r="D389" s="6" t="s">
        <v>302</v>
      </c>
      <c r="E389" s="50" t="s">
        <v>303</v>
      </c>
      <c r="F389" s="51" t="s">
        <v>773</v>
      </c>
      <c r="G389" s="29">
        <v>73265.97</v>
      </c>
      <c r="H389" s="29">
        <v>56.52</v>
      </c>
    </row>
    <row r="390" spans="2:8" ht="15">
      <c r="B390" s="3"/>
      <c r="C390" s="6" t="s">
        <v>774</v>
      </c>
      <c r="D390" s="4"/>
      <c r="E390" s="50" t="s">
        <v>775</v>
      </c>
      <c r="F390" s="51" t="s">
        <v>776</v>
      </c>
      <c r="G390" s="29">
        <v>5856.05</v>
      </c>
      <c r="H390" s="29">
        <v>45.72</v>
      </c>
    </row>
    <row r="391" spans="2:8" ht="12.75">
      <c r="B391" s="44"/>
      <c r="C391" s="44"/>
      <c r="D391" s="6" t="s">
        <v>329</v>
      </c>
      <c r="E391" s="50" t="s">
        <v>330</v>
      </c>
      <c r="F391" s="51" t="s">
        <v>494</v>
      </c>
      <c r="G391" s="29">
        <v>773.2</v>
      </c>
      <c r="H391" s="29">
        <v>96.65</v>
      </c>
    </row>
    <row r="392" spans="2:8" ht="12.75">
      <c r="B392" s="44"/>
      <c r="C392" s="44"/>
      <c r="D392" s="6" t="s">
        <v>302</v>
      </c>
      <c r="E392" s="50" t="s">
        <v>303</v>
      </c>
      <c r="F392" s="51" t="s">
        <v>777</v>
      </c>
      <c r="G392" s="29">
        <v>2274.85</v>
      </c>
      <c r="H392" s="29">
        <v>24.72</v>
      </c>
    </row>
    <row r="393" spans="2:8" ht="12.75">
      <c r="B393" s="44"/>
      <c r="C393" s="44"/>
      <c r="D393" s="6" t="s">
        <v>305</v>
      </c>
      <c r="E393" s="50" t="s">
        <v>306</v>
      </c>
      <c r="F393" s="51" t="s">
        <v>778</v>
      </c>
      <c r="G393" s="29">
        <v>2808</v>
      </c>
      <c r="H393" s="29">
        <v>100</v>
      </c>
    </row>
    <row r="394" spans="2:8" ht="15">
      <c r="B394" s="3"/>
      <c r="C394" s="6" t="s">
        <v>779</v>
      </c>
      <c r="D394" s="4"/>
      <c r="E394" s="50" t="s">
        <v>780</v>
      </c>
      <c r="F394" s="51" t="s">
        <v>781</v>
      </c>
      <c r="G394" s="29">
        <v>284250.6</v>
      </c>
      <c r="H394" s="29">
        <v>88.16</v>
      </c>
    </row>
    <row r="395" spans="2:8" ht="12.75">
      <c r="B395" s="44"/>
      <c r="C395" s="44"/>
      <c r="D395" s="6" t="s">
        <v>412</v>
      </c>
      <c r="E395" s="50" t="s">
        <v>413</v>
      </c>
      <c r="F395" s="51" t="s">
        <v>782</v>
      </c>
      <c r="G395" s="29">
        <v>194825.2</v>
      </c>
      <c r="H395" s="29">
        <v>90.57</v>
      </c>
    </row>
    <row r="396" spans="2:8" ht="12.75">
      <c r="B396" s="44"/>
      <c r="C396" s="44"/>
      <c r="D396" s="6" t="s">
        <v>332</v>
      </c>
      <c r="E396" s="50" t="s">
        <v>333</v>
      </c>
      <c r="F396" s="51" t="s">
        <v>783</v>
      </c>
      <c r="G396" s="29">
        <v>59245.86</v>
      </c>
      <c r="H396" s="29">
        <v>92.13</v>
      </c>
    </row>
    <row r="397" spans="2:8" ht="12.75">
      <c r="B397" s="44"/>
      <c r="C397" s="44"/>
      <c r="D397" s="6" t="s">
        <v>302</v>
      </c>
      <c r="E397" s="50" t="s">
        <v>303</v>
      </c>
      <c r="F397" s="51" t="s">
        <v>784</v>
      </c>
      <c r="G397" s="29">
        <v>11766.67</v>
      </c>
      <c r="H397" s="29">
        <v>51.15</v>
      </c>
    </row>
    <row r="398" spans="2:8" ht="12.75">
      <c r="B398" s="44"/>
      <c r="C398" s="44"/>
      <c r="D398" s="6" t="s">
        <v>336</v>
      </c>
      <c r="E398" s="50" t="s">
        <v>337</v>
      </c>
      <c r="F398" s="51" t="s">
        <v>502</v>
      </c>
      <c r="G398" s="29">
        <v>18412.87</v>
      </c>
      <c r="H398" s="29">
        <v>92.06</v>
      </c>
    </row>
    <row r="399" spans="2:8" ht="15">
      <c r="B399" s="3"/>
      <c r="C399" s="6" t="s">
        <v>256</v>
      </c>
      <c r="D399" s="4"/>
      <c r="E399" s="50" t="s">
        <v>257</v>
      </c>
      <c r="F399" s="51" t="s">
        <v>785</v>
      </c>
      <c r="G399" s="29">
        <v>5438634.26</v>
      </c>
      <c r="H399" s="29">
        <v>97.79</v>
      </c>
    </row>
    <row r="400" spans="2:8" ht="22.5">
      <c r="B400" s="44"/>
      <c r="C400" s="44"/>
      <c r="D400" s="6" t="s">
        <v>786</v>
      </c>
      <c r="E400" s="50" t="s">
        <v>787</v>
      </c>
      <c r="F400" s="51" t="s">
        <v>788</v>
      </c>
      <c r="G400" s="29">
        <v>856331</v>
      </c>
      <c r="H400" s="29">
        <v>100</v>
      </c>
    </row>
    <row r="401" spans="2:8" ht="33.75">
      <c r="B401" s="44"/>
      <c r="C401" s="44"/>
      <c r="D401" s="6" t="s">
        <v>789</v>
      </c>
      <c r="E401" s="50" t="s">
        <v>790</v>
      </c>
      <c r="F401" s="51" t="s">
        <v>791</v>
      </c>
      <c r="G401" s="29">
        <v>194900</v>
      </c>
      <c r="H401" s="29">
        <v>100</v>
      </c>
    </row>
    <row r="402" spans="2:8" ht="33.75">
      <c r="B402" s="44"/>
      <c r="C402" s="44"/>
      <c r="D402" s="6" t="s">
        <v>792</v>
      </c>
      <c r="E402" s="50" t="s">
        <v>790</v>
      </c>
      <c r="F402" s="51" t="s">
        <v>793</v>
      </c>
      <c r="G402" s="29">
        <v>2412650.19</v>
      </c>
      <c r="H402" s="29">
        <v>96.08</v>
      </c>
    </row>
    <row r="403" spans="2:8" ht="33.75">
      <c r="B403" s="44"/>
      <c r="C403" s="44"/>
      <c r="D403" s="6" t="s">
        <v>794</v>
      </c>
      <c r="E403" s="50" t="s">
        <v>790</v>
      </c>
      <c r="F403" s="51" t="s">
        <v>795</v>
      </c>
      <c r="G403" s="29">
        <v>1974753.07</v>
      </c>
      <c r="H403" s="29">
        <v>98.76</v>
      </c>
    </row>
    <row r="404" spans="2:8" ht="15">
      <c r="B404" s="3"/>
      <c r="C404" s="6" t="s">
        <v>270</v>
      </c>
      <c r="D404" s="4"/>
      <c r="E404" s="50" t="s">
        <v>11</v>
      </c>
      <c r="F404" s="51" t="s">
        <v>796</v>
      </c>
      <c r="G404" s="29">
        <v>233967.71</v>
      </c>
      <c r="H404" s="29">
        <v>83.21</v>
      </c>
    </row>
    <row r="405" spans="2:8" ht="33.75">
      <c r="B405" s="44"/>
      <c r="C405" s="44"/>
      <c r="D405" s="6" t="s">
        <v>396</v>
      </c>
      <c r="E405" s="50" t="s">
        <v>397</v>
      </c>
      <c r="F405" s="51" t="s">
        <v>324</v>
      </c>
      <c r="G405" s="29">
        <v>920.9</v>
      </c>
      <c r="H405" s="29">
        <v>3.06</v>
      </c>
    </row>
    <row r="406" spans="2:8" ht="22.5">
      <c r="B406" s="44"/>
      <c r="C406" s="44"/>
      <c r="D406" s="6" t="s">
        <v>408</v>
      </c>
      <c r="E406" s="50" t="s">
        <v>859</v>
      </c>
      <c r="F406" s="51" t="s">
        <v>348</v>
      </c>
      <c r="G406" s="29">
        <v>1000</v>
      </c>
      <c r="H406" s="29">
        <v>100</v>
      </c>
    </row>
    <row r="407" spans="2:8" ht="12.75">
      <c r="B407" s="44"/>
      <c r="C407" s="44"/>
      <c r="D407" s="6" t="s">
        <v>329</v>
      </c>
      <c r="E407" s="50" t="s">
        <v>330</v>
      </c>
      <c r="F407" s="51" t="s">
        <v>797</v>
      </c>
      <c r="G407" s="29">
        <v>11272.22</v>
      </c>
      <c r="H407" s="29">
        <v>82.66</v>
      </c>
    </row>
    <row r="408" spans="2:8" ht="12.75">
      <c r="B408" s="44"/>
      <c r="C408" s="44"/>
      <c r="D408" s="6" t="s">
        <v>798</v>
      </c>
      <c r="E408" s="50" t="s">
        <v>330</v>
      </c>
      <c r="F408" s="51" t="s">
        <v>799</v>
      </c>
      <c r="G408" s="29">
        <v>5111.18</v>
      </c>
      <c r="H408" s="29">
        <v>99.82</v>
      </c>
    </row>
    <row r="409" spans="2:8" ht="12.75">
      <c r="B409" s="44"/>
      <c r="C409" s="44"/>
      <c r="D409" s="6" t="s">
        <v>740</v>
      </c>
      <c r="E409" s="50" t="s">
        <v>330</v>
      </c>
      <c r="F409" s="51" t="s">
        <v>800</v>
      </c>
      <c r="G409" s="29">
        <v>3796.88</v>
      </c>
      <c r="H409" s="29">
        <v>99.91</v>
      </c>
    </row>
    <row r="410" spans="2:8" ht="12.75">
      <c r="B410" s="44"/>
      <c r="C410" s="44"/>
      <c r="D410" s="6" t="s">
        <v>412</v>
      </c>
      <c r="E410" s="50" t="s">
        <v>413</v>
      </c>
      <c r="F410" s="51" t="s">
        <v>801</v>
      </c>
      <c r="G410" s="29">
        <v>47076.16</v>
      </c>
      <c r="H410" s="29">
        <v>92.48</v>
      </c>
    </row>
    <row r="411" spans="2:8" ht="22.5">
      <c r="B411" s="44"/>
      <c r="C411" s="44"/>
      <c r="D411" s="6" t="s">
        <v>332</v>
      </c>
      <c r="E411" s="50" t="s">
        <v>853</v>
      </c>
      <c r="F411" s="51" t="s">
        <v>802</v>
      </c>
      <c r="G411" s="29">
        <v>81348.66</v>
      </c>
      <c r="H411" s="29">
        <v>94.9</v>
      </c>
    </row>
    <row r="412" spans="2:8" ht="12.75">
      <c r="B412" s="44"/>
      <c r="C412" s="44"/>
      <c r="D412" s="6" t="s">
        <v>803</v>
      </c>
      <c r="E412" s="50" t="s">
        <v>333</v>
      </c>
      <c r="F412" s="51" t="s">
        <v>804</v>
      </c>
      <c r="G412" s="29">
        <v>11764.3</v>
      </c>
      <c r="H412" s="29">
        <v>98.94</v>
      </c>
    </row>
    <row r="413" spans="2:8" ht="12.75">
      <c r="B413" s="44"/>
      <c r="C413" s="44"/>
      <c r="D413" s="6" t="s">
        <v>805</v>
      </c>
      <c r="E413" s="50" t="s">
        <v>333</v>
      </c>
      <c r="F413" s="51" t="s">
        <v>806</v>
      </c>
      <c r="G413" s="29">
        <v>14265.51</v>
      </c>
      <c r="H413" s="29">
        <v>97.04</v>
      </c>
    </row>
    <row r="414" spans="2:8" ht="12.75">
      <c r="B414" s="44"/>
      <c r="C414" s="44"/>
      <c r="D414" s="6" t="s">
        <v>302</v>
      </c>
      <c r="E414" s="50" t="s">
        <v>303</v>
      </c>
      <c r="F414" s="51" t="s">
        <v>807</v>
      </c>
      <c r="G414" s="29">
        <v>37149.18</v>
      </c>
      <c r="H414" s="29">
        <v>85</v>
      </c>
    </row>
    <row r="415" spans="2:8" ht="12.75">
      <c r="B415" s="44"/>
      <c r="C415" s="44"/>
      <c r="D415" s="6" t="s">
        <v>305</v>
      </c>
      <c r="E415" s="50" t="s">
        <v>306</v>
      </c>
      <c r="F415" s="51" t="s">
        <v>808</v>
      </c>
      <c r="G415" s="29">
        <v>20262.72</v>
      </c>
      <c r="H415" s="29">
        <v>97.88</v>
      </c>
    </row>
    <row r="416" spans="2:8" ht="12.75">
      <c r="B416" s="38" t="s">
        <v>809</v>
      </c>
      <c r="C416" s="38"/>
      <c r="D416" s="38"/>
      <c r="E416" s="48" t="s">
        <v>810</v>
      </c>
      <c r="F416" s="49" t="s">
        <v>811</v>
      </c>
      <c r="G416" s="27">
        <v>1093723.03</v>
      </c>
      <c r="H416" s="27">
        <v>97.89</v>
      </c>
    </row>
    <row r="417" spans="2:8" ht="15">
      <c r="B417" s="3"/>
      <c r="C417" s="6" t="s">
        <v>812</v>
      </c>
      <c r="D417" s="4"/>
      <c r="E417" s="50" t="s">
        <v>813</v>
      </c>
      <c r="F417" s="51" t="s">
        <v>814</v>
      </c>
      <c r="G417" s="29">
        <v>882137.2</v>
      </c>
      <c r="H417" s="29">
        <v>99.99</v>
      </c>
    </row>
    <row r="418" spans="2:8" ht="22.5">
      <c r="B418" s="44"/>
      <c r="C418" s="44"/>
      <c r="D418" s="6" t="s">
        <v>815</v>
      </c>
      <c r="E418" s="50" t="s">
        <v>816</v>
      </c>
      <c r="F418" s="51" t="s">
        <v>817</v>
      </c>
      <c r="G418" s="29">
        <v>586780</v>
      </c>
      <c r="H418" s="29">
        <v>100</v>
      </c>
    </row>
    <row r="419" spans="2:8" ht="45">
      <c r="B419" s="44"/>
      <c r="C419" s="44"/>
      <c r="D419" s="6" t="s">
        <v>818</v>
      </c>
      <c r="E419" s="50" t="s">
        <v>858</v>
      </c>
      <c r="F419" s="51" t="s">
        <v>819</v>
      </c>
      <c r="G419" s="29">
        <v>295357.2</v>
      </c>
      <c r="H419" s="29">
        <v>99.99</v>
      </c>
    </row>
    <row r="420" spans="2:8" ht="15">
      <c r="B420" s="3"/>
      <c r="C420" s="6" t="s">
        <v>820</v>
      </c>
      <c r="D420" s="4"/>
      <c r="E420" s="50" t="s">
        <v>821</v>
      </c>
      <c r="F420" s="51" t="s">
        <v>822</v>
      </c>
      <c r="G420" s="29">
        <v>140860</v>
      </c>
      <c r="H420" s="29">
        <v>100</v>
      </c>
    </row>
    <row r="421" spans="2:8" ht="22.5">
      <c r="B421" s="44"/>
      <c r="C421" s="44"/>
      <c r="D421" s="6" t="s">
        <v>815</v>
      </c>
      <c r="E421" s="50" t="s">
        <v>816</v>
      </c>
      <c r="F421" s="51" t="s">
        <v>822</v>
      </c>
      <c r="G421" s="29">
        <v>140860</v>
      </c>
      <c r="H421" s="29">
        <v>100</v>
      </c>
    </row>
    <row r="422" spans="2:8" ht="15">
      <c r="B422" s="3"/>
      <c r="C422" s="6" t="s">
        <v>823</v>
      </c>
      <c r="D422" s="4"/>
      <c r="E422" s="50" t="s">
        <v>11</v>
      </c>
      <c r="F422" s="51" t="s">
        <v>824</v>
      </c>
      <c r="G422" s="29">
        <v>70725.83</v>
      </c>
      <c r="H422" s="29">
        <v>75.04</v>
      </c>
    </row>
    <row r="423" spans="2:8" ht="33.75">
      <c r="B423" s="44"/>
      <c r="C423" s="44"/>
      <c r="D423" s="6" t="s">
        <v>396</v>
      </c>
      <c r="E423" s="50" t="s">
        <v>397</v>
      </c>
      <c r="F423" s="51" t="s">
        <v>135</v>
      </c>
      <c r="G423" s="29">
        <v>2000</v>
      </c>
      <c r="H423" s="29">
        <v>100</v>
      </c>
    </row>
    <row r="424" spans="2:8" ht="22.5">
      <c r="B424" s="44"/>
      <c r="C424" s="44"/>
      <c r="D424" s="6" t="s">
        <v>329</v>
      </c>
      <c r="E424" s="50" t="s">
        <v>854</v>
      </c>
      <c r="F424" s="51" t="s">
        <v>825</v>
      </c>
      <c r="G424" s="29">
        <v>26419.61</v>
      </c>
      <c r="H424" s="29">
        <v>86.78</v>
      </c>
    </row>
    <row r="425" spans="2:8" ht="22.5">
      <c r="B425" s="44"/>
      <c r="C425" s="44"/>
      <c r="D425" s="6" t="s">
        <v>302</v>
      </c>
      <c r="E425" s="50" t="s">
        <v>857</v>
      </c>
      <c r="F425" s="51" t="s">
        <v>826</v>
      </c>
      <c r="G425" s="29">
        <v>42306.22</v>
      </c>
      <c r="H425" s="29">
        <v>68.45</v>
      </c>
    </row>
    <row r="426" spans="2:8" ht="12.75">
      <c r="B426" s="38" t="s">
        <v>827</v>
      </c>
      <c r="C426" s="38"/>
      <c r="D426" s="38"/>
      <c r="E426" s="48" t="s">
        <v>828</v>
      </c>
      <c r="F426" s="49" t="s">
        <v>829</v>
      </c>
      <c r="G426" s="27">
        <v>116145.83</v>
      </c>
      <c r="H426" s="27">
        <v>81.96</v>
      </c>
    </row>
    <row r="427" spans="2:8" ht="15">
      <c r="B427" s="3"/>
      <c r="C427" s="6" t="s">
        <v>830</v>
      </c>
      <c r="D427" s="4"/>
      <c r="E427" s="50" t="s">
        <v>11</v>
      </c>
      <c r="F427" s="51" t="s">
        <v>829</v>
      </c>
      <c r="G427" s="29">
        <v>116145.83</v>
      </c>
      <c r="H427" s="29">
        <v>81.96</v>
      </c>
    </row>
    <row r="428" spans="2:8" ht="33.75">
      <c r="B428" s="44"/>
      <c r="C428" s="44"/>
      <c r="D428" s="6" t="s">
        <v>637</v>
      </c>
      <c r="E428" s="50" t="s">
        <v>638</v>
      </c>
      <c r="F428" s="51" t="s">
        <v>831</v>
      </c>
      <c r="G428" s="29">
        <v>50000</v>
      </c>
      <c r="H428" s="29">
        <v>100</v>
      </c>
    </row>
    <row r="429" spans="2:8" ht="22.5">
      <c r="B429" s="44"/>
      <c r="C429" s="44"/>
      <c r="D429" s="6" t="s">
        <v>441</v>
      </c>
      <c r="E429" s="50" t="s">
        <v>442</v>
      </c>
      <c r="F429" s="51" t="s">
        <v>654</v>
      </c>
      <c r="G429" s="29">
        <v>1500</v>
      </c>
      <c r="H429" s="29">
        <v>96.77</v>
      </c>
    </row>
    <row r="430" spans="2:8" ht="12.75">
      <c r="B430" s="44"/>
      <c r="C430" s="44"/>
      <c r="D430" s="6" t="s">
        <v>832</v>
      </c>
      <c r="E430" s="50" t="s">
        <v>833</v>
      </c>
      <c r="F430" s="51" t="s">
        <v>834</v>
      </c>
      <c r="G430" s="29">
        <v>2160</v>
      </c>
      <c r="H430" s="29">
        <v>47.36</v>
      </c>
    </row>
    <row r="431" spans="2:8" ht="12.75">
      <c r="B431" s="44"/>
      <c r="C431" s="44"/>
      <c r="D431" s="6" t="s">
        <v>329</v>
      </c>
      <c r="E431" s="50" t="s">
        <v>330</v>
      </c>
      <c r="F431" s="51" t="s">
        <v>835</v>
      </c>
      <c r="G431" s="29">
        <v>4824.1</v>
      </c>
      <c r="H431" s="29">
        <v>99.67</v>
      </c>
    </row>
    <row r="432" spans="2:8" ht="22.5">
      <c r="B432" s="44"/>
      <c r="C432" s="44"/>
      <c r="D432" s="6" t="s">
        <v>302</v>
      </c>
      <c r="E432" s="50" t="s">
        <v>855</v>
      </c>
      <c r="F432" s="51" t="s">
        <v>836</v>
      </c>
      <c r="G432" s="29">
        <v>14124.29</v>
      </c>
      <c r="H432" s="29">
        <v>38.71</v>
      </c>
    </row>
    <row r="433" spans="2:8" ht="22.5">
      <c r="B433" s="44"/>
      <c r="C433" s="44"/>
      <c r="D433" s="6" t="s">
        <v>336</v>
      </c>
      <c r="E433" s="50" t="s">
        <v>856</v>
      </c>
      <c r="F433" s="51" t="s">
        <v>837</v>
      </c>
      <c r="G433" s="29">
        <v>43537.44</v>
      </c>
      <c r="H433" s="29">
        <v>98.34</v>
      </c>
    </row>
    <row r="434" spans="2:6" ht="15">
      <c r="B434" s="110"/>
      <c r="C434" s="110"/>
      <c r="D434" s="110"/>
      <c r="E434" s="108"/>
      <c r="F434" s="108"/>
    </row>
    <row r="435" spans="2:8" ht="12.75">
      <c r="B435" s="112" t="s">
        <v>273</v>
      </c>
      <c r="C435" s="112"/>
      <c r="D435" s="112"/>
      <c r="E435" s="112"/>
      <c r="F435" s="52" t="s">
        <v>838</v>
      </c>
      <c r="G435" s="53">
        <f>G3+G16+G32+G36+G44+G53+G112+G138+G158+G165+G169+G172+G286+G301+G356+G370+G383+G416+G426</f>
        <v>22089749.589999996</v>
      </c>
      <c r="H435" s="53">
        <f>G435/F435*100</f>
        <v>93.08606513199196</v>
      </c>
    </row>
    <row r="439" spans="6:8" ht="12.75">
      <c r="F439" s="1"/>
      <c r="G439" s="1"/>
      <c r="H439" s="1"/>
    </row>
    <row r="440" spans="6:8" ht="12.75">
      <c r="F440" s="1"/>
      <c r="G440" s="1"/>
      <c r="H440" s="1"/>
    </row>
    <row r="441" spans="6:8" ht="12.75">
      <c r="F441" s="1"/>
      <c r="G441" s="1"/>
      <c r="H441" s="1"/>
    </row>
    <row r="442" spans="6:8" ht="12.75">
      <c r="F442" s="1"/>
      <c r="G442" s="1"/>
      <c r="H442" s="1"/>
    </row>
    <row r="443" spans="6:8" ht="12.75">
      <c r="F443" s="1"/>
      <c r="G443" s="1"/>
      <c r="H443" s="1"/>
    </row>
    <row r="444" spans="6:8" ht="12.75">
      <c r="F444" s="1"/>
      <c r="G444" s="1"/>
      <c r="H444" s="1"/>
    </row>
    <row r="445" spans="6:8" ht="12.75">
      <c r="F445" s="1"/>
      <c r="G445" s="1"/>
      <c r="H445" s="1"/>
    </row>
    <row r="446" spans="6:8" ht="12.75">
      <c r="F446" s="1"/>
      <c r="G446" s="1"/>
      <c r="H446" s="1"/>
    </row>
    <row r="447" spans="6:8" ht="12.75">
      <c r="F447" s="1"/>
      <c r="G447" s="1"/>
      <c r="H447" s="1"/>
    </row>
    <row r="448" spans="6:8" ht="12.75">
      <c r="F448" s="1"/>
      <c r="G448" s="1"/>
      <c r="H448" s="1"/>
    </row>
    <row r="449" spans="6:8" ht="12.75">
      <c r="F449" s="1"/>
      <c r="G449" s="1"/>
      <c r="H449" s="1"/>
    </row>
    <row r="450" spans="6:8" ht="12.75">
      <c r="F450" s="1"/>
      <c r="G450" s="1"/>
      <c r="H450" s="1"/>
    </row>
    <row r="451" spans="6:8" ht="12.75">
      <c r="F451" s="1"/>
      <c r="G451" s="1"/>
      <c r="H451" s="1"/>
    </row>
    <row r="452" spans="6:8" ht="12.75">
      <c r="F452" s="1"/>
      <c r="G452" s="1"/>
      <c r="H452" s="1"/>
    </row>
    <row r="453" spans="6:8" ht="12.75">
      <c r="F453" s="1"/>
      <c r="G453" s="1"/>
      <c r="H453" s="1"/>
    </row>
    <row r="454" spans="6:8" ht="12.75">
      <c r="F454" s="1"/>
      <c r="G454" s="1"/>
      <c r="H454" s="1"/>
    </row>
    <row r="455" spans="6:8" ht="12.75">
      <c r="F455" s="1"/>
      <c r="G455" s="1"/>
      <c r="H455" s="1"/>
    </row>
    <row r="456" spans="6:8" ht="12.75">
      <c r="F456" s="1"/>
      <c r="G456" s="1"/>
      <c r="H456" s="1"/>
    </row>
    <row r="457" spans="6:8" ht="12.75">
      <c r="F457" s="1"/>
      <c r="G457" s="1"/>
      <c r="H457" s="1"/>
    </row>
    <row r="458" spans="6:8" ht="12.75">
      <c r="F458" s="1"/>
      <c r="G458" s="1"/>
      <c r="H458" s="1"/>
    </row>
    <row r="459" spans="6:8" ht="12.75">
      <c r="F459" s="1"/>
      <c r="G459" s="1"/>
      <c r="H459" s="1"/>
    </row>
    <row r="460" spans="6:8" ht="12.75">
      <c r="F460" s="1"/>
      <c r="G460" s="1"/>
      <c r="H460" s="1"/>
    </row>
    <row r="461" spans="6:8" ht="12.75">
      <c r="F461" s="1"/>
      <c r="G461" s="1"/>
      <c r="H461" s="1"/>
    </row>
    <row r="462" spans="6:8" ht="12.75">
      <c r="F462" s="1"/>
      <c r="G462" s="1"/>
      <c r="H462" s="1"/>
    </row>
    <row r="463" spans="6:8" ht="12.75">
      <c r="F463" s="1"/>
      <c r="G463" s="1"/>
      <c r="H463" s="1"/>
    </row>
    <row r="464" spans="6:8" ht="12.75">
      <c r="F464" s="1"/>
      <c r="G464" s="1"/>
      <c r="H464" s="1"/>
    </row>
    <row r="465" spans="6:8" ht="12.75">
      <c r="F465" s="1"/>
      <c r="G465" s="1"/>
      <c r="H465" s="1"/>
    </row>
    <row r="466" spans="6:8" ht="12.75">
      <c r="F466" s="1"/>
      <c r="G466" s="1"/>
      <c r="H466" s="1"/>
    </row>
    <row r="467" spans="6:8" ht="12.75">
      <c r="F467" s="1"/>
      <c r="G467" s="1"/>
      <c r="H467" s="1"/>
    </row>
    <row r="468" spans="6:8" ht="12.75">
      <c r="F468" s="1"/>
      <c r="G468" s="1"/>
      <c r="H468" s="1"/>
    </row>
    <row r="469" spans="6:8" ht="12.75">
      <c r="F469" s="1"/>
      <c r="G469" s="1"/>
      <c r="H469" s="1"/>
    </row>
    <row r="470" spans="6:8" ht="12.75">
      <c r="F470" s="1"/>
      <c r="G470" s="1"/>
      <c r="H470" s="1"/>
    </row>
    <row r="471" spans="6:8" ht="12.75">
      <c r="F471" s="1"/>
      <c r="G471" s="1"/>
      <c r="H471" s="1"/>
    </row>
    <row r="472" spans="6:8" ht="12.75">
      <c r="F472" s="1"/>
      <c r="G472" s="1"/>
      <c r="H472" s="1"/>
    </row>
    <row r="473" spans="6:8" ht="12.75">
      <c r="F473" s="1"/>
      <c r="G473" s="1"/>
      <c r="H473" s="1"/>
    </row>
    <row r="474" spans="6:8" ht="12.75">
      <c r="F474" s="1"/>
      <c r="G474" s="1"/>
      <c r="H474" s="1"/>
    </row>
    <row r="475" spans="6:8" ht="12.75">
      <c r="F475" s="1"/>
      <c r="G475" s="1"/>
      <c r="H475" s="1"/>
    </row>
    <row r="476" spans="6:8" ht="12.75">
      <c r="F476" s="1"/>
      <c r="G476" s="1"/>
      <c r="H476" s="1"/>
    </row>
    <row r="477" spans="6:8" ht="12.75">
      <c r="F477" s="1"/>
      <c r="G477" s="1"/>
      <c r="H477" s="1"/>
    </row>
    <row r="478" spans="6:8" ht="12.75">
      <c r="F478" s="1"/>
      <c r="G478" s="1"/>
      <c r="H478" s="1"/>
    </row>
    <row r="479" spans="6:8" ht="12.75">
      <c r="F479" s="1"/>
      <c r="G479" s="1"/>
      <c r="H479" s="1"/>
    </row>
    <row r="480" spans="6:8" ht="12.75">
      <c r="F480" s="1"/>
      <c r="G480" s="1"/>
      <c r="H480" s="1"/>
    </row>
    <row r="481" spans="6:8" ht="12.75">
      <c r="F481" s="1"/>
      <c r="G481" s="1"/>
      <c r="H481" s="1"/>
    </row>
    <row r="482" spans="6:8" ht="12.75">
      <c r="F482" s="1"/>
      <c r="G482" s="1"/>
      <c r="H482" s="1"/>
    </row>
  </sheetData>
  <sheetProtection/>
  <mergeCells count="4">
    <mergeCell ref="B1:F1"/>
    <mergeCell ref="B434:D434"/>
    <mergeCell ref="E434:F434"/>
    <mergeCell ref="B435:E435"/>
  </mergeCells>
  <printOptions/>
  <pageMargins left="0.875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Layout" workbookViewId="0" topLeftCell="A145">
      <selection activeCell="M14" sqref="M14"/>
    </sheetView>
  </sheetViews>
  <sheetFormatPr defaultColWidth="9.33203125" defaultRowHeight="12.75"/>
  <cols>
    <col min="1" max="1" width="6.33203125" style="37" customWidth="1"/>
    <col min="2" max="2" width="9.5" style="37" customWidth="1"/>
    <col min="3" max="3" width="8.66015625" style="37" bestFit="1" customWidth="1"/>
    <col min="4" max="4" width="57.83203125" style="37" customWidth="1"/>
    <col min="5" max="5" width="13.83203125" style="99" customWidth="1"/>
    <col min="6" max="6" width="14" style="99" bestFit="1" customWidth="1"/>
    <col min="7" max="7" width="14" style="99" customWidth="1"/>
    <col min="8" max="8" width="13.33203125" style="99" bestFit="1" customWidth="1"/>
    <col min="9" max="9" width="12.16015625" style="99" customWidth="1"/>
    <col min="10" max="10" width="14.33203125" style="99" customWidth="1"/>
    <col min="11" max="11" width="15.5" style="99" customWidth="1"/>
    <col min="12" max="16384" width="9.33203125" style="37" customWidth="1"/>
  </cols>
  <sheetData>
    <row r="1" spans="1:11" ht="21.75" customHeight="1">
      <c r="A1" s="120" t="s">
        <v>935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3" spans="1:11" ht="31.5" customHeight="1">
      <c r="A3" s="85" t="s">
        <v>0</v>
      </c>
      <c r="B3" s="85" t="s">
        <v>913</v>
      </c>
      <c r="C3" s="85" t="s">
        <v>914</v>
      </c>
      <c r="D3" s="85" t="s">
        <v>1</v>
      </c>
      <c r="E3" s="100" t="s">
        <v>930</v>
      </c>
      <c r="F3" s="100" t="s">
        <v>916</v>
      </c>
      <c r="G3" s="101" t="s">
        <v>920</v>
      </c>
      <c r="H3" s="102" t="s">
        <v>921</v>
      </c>
      <c r="I3" s="100" t="s">
        <v>928</v>
      </c>
      <c r="J3" s="100" t="s">
        <v>929</v>
      </c>
      <c r="K3" s="100" t="s">
        <v>927</v>
      </c>
    </row>
    <row r="4" spans="1:11" ht="24.75" customHeight="1">
      <c r="A4" s="130" t="s">
        <v>923</v>
      </c>
      <c r="B4" s="126"/>
      <c r="C4" s="126"/>
      <c r="D4" s="126"/>
      <c r="E4" s="126"/>
      <c r="F4" s="126"/>
      <c r="G4" s="126"/>
      <c r="H4" s="126"/>
      <c r="I4" s="126"/>
      <c r="J4" s="126"/>
      <c r="K4" s="127"/>
    </row>
    <row r="5" spans="1:11" ht="12.75">
      <c r="A5" s="79">
        <v>600</v>
      </c>
      <c r="B5" s="79"/>
      <c r="C5" s="79"/>
      <c r="D5" s="79" t="s">
        <v>22</v>
      </c>
      <c r="E5" s="89"/>
      <c r="F5" s="89">
        <f>F6</f>
        <v>1873100</v>
      </c>
      <c r="G5" s="90"/>
      <c r="H5" s="90">
        <f>H6</f>
        <v>-424482</v>
      </c>
      <c r="I5" s="91"/>
      <c r="J5" s="89"/>
      <c r="K5" s="89">
        <f>E5+F5+G5+H5+I5</f>
        <v>1448618</v>
      </c>
    </row>
    <row r="6" spans="1:11" ht="12.75">
      <c r="A6" s="79"/>
      <c r="B6" s="79">
        <v>60016</v>
      </c>
      <c r="C6" s="79"/>
      <c r="D6" s="79" t="s">
        <v>915</v>
      </c>
      <c r="E6" s="91">
        <v>0</v>
      </c>
      <c r="F6" s="89">
        <f>F7+F8</f>
        <v>1873100</v>
      </c>
      <c r="G6" s="90"/>
      <c r="H6" s="90">
        <f>H7+H8</f>
        <v>-424482</v>
      </c>
      <c r="I6" s="91"/>
      <c r="J6" s="89"/>
      <c r="K6" s="89">
        <f>E6+F6+G6+H6+I6</f>
        <v>1448618</v>
      </c>
    </row>
    <row r="7" spans="1:11" ht="12.75">
      <c r="A7" s="79"/>
      <c r="B7" s="79"/>
      <c r="C7" s="79">
        <v>6058</v>
      </c>
      <c r="D7" s="79" t="s">
        <v>337</v>
      </c>
      <c r="E7" s="91">
        <v>0</v>
      </c>
      <c r="F7" s="89">
        <v>966422</v>
      </c>
      <c r="G7" s="90"/>
      <c r="H7" s="90">
        <v>-265949</v>
      </c>
      <c r="I7" s="91"/>
      <c r="J7" s="89">
        <v>-3050</v>
      </c>
      <c r="K7" s="89">
        <f>E7+F7+G7+H7+I7+J7</f>
        <v>697423</v>
      </c>
    </row>
    <row r="8" spans="1:11" ht="12.75">
      <c r="A8" s="85"/>
      <c r="B8" s="85"/>
      <c r="C8" s="85">
        <v>6059</v>
      </c>
      <c r="D8" s="85" t="s">
        <v>337</v>
      </c>
      <c r="E8" s="92">
        <v>0</v>
      </c>
      <c r="F8" s="93">
        <v>906678</v>
      </c>
      <c r="G8" s="94"/>
      <c r="H8" s="94">
        <v>-158533</v>
      </c>
      <c r="I8" s="92"/>
      <c r="J8" s="93">
        <v>3050</v>
      </c>
      <c r="K8" s="93">
        <f>F8+H8+J8</f>
        <v>751195</v>
      </c>
    </row>
    <row r="9" spans="1:11" ht="31.5" customHeight="1">
      <c r="A9" s="128" t="s">
        <v>924</v>
      </c>
      <c r="B9" s="129"/>
      <c r="C9" s="129"/>
      <c r="D9" s="129"/>
      <c r="E9" s="129"/>
      <c r="F9" s="129"/>
      <c r="G9" s="129"/>
      <c r="H9" s="129"/>
      <c r="I9" s="129"/>
      <c r="J9" s="129"/>
      <c r="K9" s="127"/>
    </row>
    <row r="10" spans="1:11" ht="12.75">
      <c r="A10" s="79">
        <v>853</v>
      </c>
      <c r="B10" s="81"/>
      <c r="C10" s="79"/>
      <c r="D10" s="79" t="s">
        <v>918</v>
      </c>
      <c r="E10" s="89">
        <f>E11</f>
        <v>37635</v>
      </c>
      <c r="F10" s="91"/>
      <c r="G10" s="89">
        <v>0</v>
      </c>
      <c r="H10" s="90">
        <f>H11</f>
        <v>0</v>
      </c>
      <c r="I10" s="91"/>
      <c r="J10" s="89"/>
      <c r="K10" s="89">
        <f>E10+G10+H10</f>
        <v>37635</v>
      </c>
    </row>
    <row r="11" spans="1:11" ht="12.75">
      <c r="A11" s="79"/>
      <c r="B11" s="79">
        <v>85395</v>
      </c>
      <c r="C11" s="79"/>
      <c r="D11" s="79" t="s">
        <v>11</v>
      </c>
      <c r="E11" s="89">
        <f>SUM(E12:E22)</f>
        <v>37635</v>
      </c>
      <c r="F11" s="91"/>
      <c r="G11" s="89">
        <v>0</v>
      </c>
      <c r="H11" s="90">
        <f>SUM(H17:H22)</f>
        <v>0</v>
      </c>
      <c r="I11" s="91"/>
      <c r="J11" s="89"/>
      <c r="K11" s="89">
        <f aca="true" t="shared" si="0" ref="K11:K22">E11+G11+H11</f>
        <v>37635</v>
      </c>
    </row>
    <row r="12" spans="1:11" ht="12.75">
      <c r="A12" s="79"/>
      <c r="B12" s="79"/>
      <c r="C12" s="79">
        <v>3119</v>
      </c>
      <c r="D12" s="79" t="s">
        <v>675</v>
      </c>
      <c r="E12" s="89">
        <v>3952</v>
      </c>
      <c r="F12" s="91"/>
      <c r="G12" s="89"/>
      <c r="H12" s="90"/>
      <c r="I12" s="91"/>
      <c r="J12" s="89"/>
      <c r="K12" s="89">
        <f t="shared" si="0"/>
        <v>3952</v>
      </c>
    </row>
    <row r="13" spans="1:11" ht="12.75">
      <c r="A13" s="79"/>
      <c r="B13" s="79"/>
      <c r="C13" s="79">
        <v>4017</v>
      </c>
      <c r="D13" s="79" t="s">
        <v>294</v>
      </c>
      <c r="E13" s="89">
        <v>5779</v>
      </c>
      <c r="F13" s="91"/>
      <c r="G13" s="89"/>
      <c r="H13" s="90"/>
      <c r="I13" s="91"/>
      <c r="J13" s="89"/>
      <c r="K13" s="89">
        <f t="shared" si="0"/>
        <v>5779</v>
      </c>
    </row>
    <row r="14" spans="1:11" ht="12.75">
      <c r="A14" s="79"/>
      <c r="B14" s="79"/>
      <c r="C14" s="79">
        <v>4117</v>
      </c>
      <c r="D14" s="79" t="s">
        <v>922</v>
      </c>
      <c r="E14" s="89">
        <v>1128</v>
      </c>
      <c r="F14" s="91"/>
      <c r="G14" s="89"/>
      <c r="H14" s="90"/>
      <c r="I14" s="91"/>
      <c r="J14" s="89"/>
      <c r="K14" s="89">
        <f t="shared" si="0"/>
        <v>1128</v>
      </c>
    </row>
    <row r="15" spans="1:11" ht="12.75">
      <c r="A15" s="79"/>
      <c r="B15" s="79"/>
      <c r="C15" s="79">
        <v>4127</v>
      </c>
      <c r="D15" s="79" t="s">
        <v>300</v>
      </c>
      <c r="E15" s="89">
        <v>173</v>
      </c>
      <c r="F15" s="91"/>
      <c r="G15" s="89"/>
      <c r="H15" s="90"/>
      <c r="I15" s="91"/>
      <c r="J15" s="89"/>
      <c r="K15" s="89">
        <f t="shared" si="0"/>
        <v>173</v>
      </c>
    </row>
    <row r="16" spans="1:11" ht="12.75">
      <c r="A16" s="79"/>
      <c r="B16" s="79"/>
      <c r="C16" s="79">
        <v>4177</v>
      </c>
      <c r="D16" s="79" t="s">
        <v>409</v>
      </c>
      <c r="E16" s="89">
        <v>2100</v>
      </c>
      <c r="F16" s="91"/>
      <c r="G16" s="89"/>
      <c r="H16" s="90"/>
      <c r="I16" s="91"/>
      <c r="J16" s="89"/>
      <c r="K16" s="89">
        <f t="shared" si="0"/>
        <v>2100</v>
      </c>
    </row>
    <row r="17" spans="1:11" ht="12.75">
      <c r="A17" s="79"/>
      <c r="B17" s="79"/>
      <c r="C17" s="79">
        <v>4217</v>
      </c>
      <c r="D17" s="79" t="s">
        <v>919</v>
      </c>
      <c r="E17" s="89">
        <v>478</v>
      </c>
      <c r="F17" s="91"/>
      <c r="G17" s="89">
        <v>211</v>
      </c>
      <c r="H17" s="90">
        <v>3324</v>
      </c>
      <c r="I17" s="91"/>
      <c r="J17" s="89"/>
      <c r="K17" s="89">
        <f t="shared" si="0"/>
        <v>4013</v>
      </c>
    </row>
    <row r="18" spans="1:11" ht="12.75">
      <c r="A18" s="79"/>
      <c r="B18" s="79"/>
      <c r="C18" s="79">
        <v>4219</v>
      </c>
      <c r="D18" s="79" t="s">
        <v>919</v>
      </c>
      <c r="E18" s="89"/>
      <c r="F18" s="91"/>
      <c r="G18" s="89"/>
      <c r="H18" s="90">
        <v>176</v>
      </c>
      <c r="I18" s="91"/>
      <c r="J18" s="89"/>
      <c r="K18" s="89">
        <f t="shared" si="0"/>
        <v>176</v>
      </c>
    </row>
    <row r="19" spans="1:11" ht="12.75">
      <c r="A19" s="79"/>
      <c r="B19" s="79"/>
      <c r="C19" s="79">
        <v>4307</v>
      </c>
      <c r="D19" s="79" t="s">
        <v>303</v>
      </c>
      <c r="E19" s="89">
        <v>19007</v>
      </c>
      <c r="F19" s="91"/>
      <c r="G19" s="89">
        <v>-211</v>
      </c>
      <c r="H19" s="90"/>
      <c r="I19" s="91"/>
      <c r="J19" s="89"/>
      <c r="K19" s="89">
        <f t="shared" si="0"/>
        <v>18796</v>
      </c>
    </row>
    <row r="20" spans="1:11" ht="12.75">
      <c r="A20" s="79"/>
      <c r="B20" s="79"/>
      <c r="C20" s="79">
        <v>4309</v>
      </c>
      <c r="D20" s="79" t="s">
        <v>303</v>
      </c>
      <c r="E20" s="89">
        <v>1518</v>
      </c>
      <c r="F20" s="91"/>
      <c r="G20" s="89"/>
      <c r="H20" s="90"/>
      <c r="I20" s="91"/>
      <c r="J20" s="89"/>
      <c r="K20" s="89">
        <f t="shared" si="0"/>
        <v>1518</v>
      </c>
    </row>
    <row r="21" spans="1:11" ht="15.75" customHeight="1">
      <c r="A21" s="79"/>
      <c r="B21" s="79"/>
      <c r="C21" s="79">
        <v>6067</v>
      </c>
      <c r="D21" s="80" t="s">
        <v>287</v>
      </c>
      <c r="E21" s="89">
        <v>3324</v>
      </c>
      <c r="F21" s="91"/>
      <c r="G21" s="89"/>
      <c r="H21" s="90">
        <v>-3324</v>
      </c>
      <c r="I21" s="91"/>
      <c r="J21" s="89"/>
      <c r="K21" s="89">
        <f t="shared" si="0"/>
        <v>0</v>
      </c>
    </row>
    <row r="22" spans="1:11" ht="12.75" customHeight="1">
      <c r="A22" s="79"/>
      <c r="B22" s="79"/>
      <c r="C22" s="79">
        <v>6069</v>
      </c>
      <c r="D22" s="80" t="s">
        <v>287</v>
      </c>
      <c r="E22" s="89">
        <v>176</v>
      </c>
      <c r="F22" s="91"/>
      <c r="G22" s="89"/>
      <c r="H22" s="90">
        <v>-176</v>
      </c>
      <c r="I22" s="91"/>
      <c r="J22" s="89"/>
      <c r="K22" s="89">
        <f t="shared" si="0"/>
        <v>0</v>
      </c>
    </row>
    <row r="23" spans="1:11" ht="12.75">
      <c r="A23" s="85"/>
      <c r="B23" s="85"/>
      <c r="C23" s="85"/>
      <c r="D23" s="85"/>
      <c r="E23" s="92"/>
      <c r="F23" s="93"/>
      <c r="G23" s="94"/>
      <c r="H23" s="94"/>
      <c r="I23" s="92"/>
      <c r="J23" s="93"/>
      <c r="K23" s="93"/>
    </row>
    <row r="24" spans="1:11" ht="44.25" customHeight="1">
      <c r="A24" s="125" t="s">
        <v>926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7"/>
    </row>
    <row r="25" spans="1:11" ht="28.5" customHeight="1">
      <c r="A25" s="82">
        <v>900</v>
      </c>
      <c r="B25" s="83"/>
      <c r="C25" s="83"/>
      <c r="D25" s="83" t="s">
        <v>252</v>
      </c>
      <c r="E25" s="95"/>
      <c r="F25" s="96">
        <f>F26</f>
        <v>7599557</v>
      </c>
      <c r="G25" s="95"/>
      <c r="H25" s="95"/>
      <c r="I25" s="96">
        <f>I31</f>
        <v>52790</v>
      </c>
      <c r="J25" s="96">
        <f>J26+J31</f>
        <v>-3106280</v>
      </c>
      <c r="K25" s="89">
        <f>J25+I25+F25</f>
        <v>4546067</v>
      </c>
    </row>
    <row r="26" spans="1:11" ht="12.75">
      <c r="A26" s="84"/>
      <c r="B26" s="79">
        <v>90017</v>
      </c>
      <c r="C26" s="79"/>
      <c r="D26" s="79" t="s">
        <v>257</v>
      </c>
      <c r="E26" s="91">
        <v>0</v>
      </c>
      <c r="F26" s="89">
        <v>7599557</v>
      </c>
      <c r="G26" s="89"/>
      <c r="H26" s="89"/>
      <c r="I26" s="91"/>
      <c r="J26" s="89">
        <v>-3089000</v>
      </c>
      <c r="K26" s="89">
        <v>4510557</v>
      </c>
    </row>
    <row r="27" spans="1:11" ht="38.25">
      <c r="A27" s="84"/>
      <c r="B27" s="79"/>
      <c r="C27" s="79">
        <v>6218</v>
      </c>
      <c r="D27" s="80" t="s">
        <v>917</v>
      </c>
      <c r="E27" s="91">
        <v>0</v>
      </c>
      <c r="F27" s="89">
        <v>4000000</v>
      </c>
      <c r="G27" s="89"/>
      <c r="H27" s="89"/>
      <c r="I27" s="91"/>
      <c r="J27" s="89">
        <v>-1489000</v>
      </c>
      <c r="K27" s="89">
        <v>2511000</v>
      </c>
    </row>
    <row r="28" spans="1:11" ht="38.25">
      <c r="A28" s="79"/>
      <c r="B28" s="79"/>
      <c r="C28" s="79">
        <v>6219</v>
      </c>
      <c r="D28" s="80" t="s">
        <v>917</v>
      </c>
      <c r="E28" s="91"/>
      <c r="F28" s="89">
        <v>3599557</v>
      </c>
      <c r="G28" s="89"/>
      <c r="H28" s="89"/>
      <c r="I28" s="91"/>
      <c r="J28" s="89">
        <v>-1600000</v>
      </c>
      <c r="K28" s="89">
        <v>1999557</v>
      </c>
    </row>
    <row r="29" spans="1:11" ht="25.5">
      <c r="A29" s="79" t="s">
        <v>0</v>
      </c>
      <c r="B29" s="79" t="s">
        <v>913</v>
      </c>
      <c r="C29" s="79" t="s">
        <v>914</v>
      </c>
      <c r="D29" s="79" t="s">
        <v>1</v>
      </c>
      <c r="E29" s="86" t="s">
        <v>930</v>
      </c>
      <c r="F29" s="86" t="s">
        <v>916</v>
      </c>
      <c r="G29" s="87" t="s">
        <v>920</v>
      </c>
      <c r="H29" s="88" t="s">
        <v>921</v>
      </c>
      <c r="I29" s="86" t="s">
        <v>928</v>
      </c>
      <c r="J29" s="86" t="s">
        <v>929</v>
      </c>
      <c r="K29" s="86" t="s">
        <v>927</v>
      </c>
    </row>
    <row r="30" spans="1:11" ht="21.75" customHeight="1">
      <c r="A30" s="131" t="s">
        <v>925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3"/>
    </row>
    <row r="31" spans="1:11" ht="12.75">
      <c r="A31" s="79"/>
      <c r="B31" s="79">
        <v>90095</v>
      </c>
      <c r="C31" s="79"/>
      <c r="D31" s="79" t="s">
        <v>11</v>
      </c>
      <c r="E31" s="89"/>
      <c r="F31" s="89"/>
      <c r="G31" s="89"/>
      <c r="H31" s="91"/>
      <c r="I31" s="89">
        <f>SUM(I32:I35)</f>
        <v>52790</v>
      </c>
      <c r="J31" s="89">
        <f>SUM(J32:J35)</f>
        <v>-17280</v>
      </c>
      <c r="K31" s="89">
        <f>I31+J31</f>
        <v>35510</v>
      </c>
    </row>
    <row r="32" spans="1:11" ht="12.75">
      <c r="A32" s="79"/>
      <c r="B32" s="79"/>
      <c r="C32" s="79">
        <v>4218</v>
      </c>
      <c r="D32" s="79" t="s">
        <v>919</v>
      </c>
      <c r="E32" s="89"/>
      <c r="F32" s="89"/>
      <c r="G32" s="89"/>
      <c r="H32" s="91"/>
      <c r="I32" s="89">
        <v>5800</v>
      </c>
      <c r="J32" s="89">
        <v>-680</v>
      </c>
      <c r="K32" s="89">
        <f>I32+J32</f>
        <v>5120</v>
      </c>
    </row>
    <row r="33" spans="1:11" ht="12.75">
      <c r="A33" s="79"/>
      <c r="B33" s="79"/>
      <c r="C33" s="79">
        <v>4219</v>
      </c>
      <c r="D33" s="79" t="s">
        <v>919</v>
      </c>
      <c r="E33" s="89"/>
      <c r="F33" s="89"/>
      <c r="G33" s="89"/>
      <c r="H33" s="91"/>
      <c r="I33" s="89">
        <v>3100</v>
      </c>
      <c r="J33" s="89">
        <v>700</v>
      </c>
      <c r="K33" s="89">
        <f>I33+J33</f>
        <v>3800</v>
      </c>
    </row>
    <row r="34" spans="1:11" ht="12.75">
      <c r="A34" s="79"/>
      <c r="B34" s="79"/>
      <c r="C34" s="79">
        <v>4278</v>
      </c>
      <c r="D34" s="79" t="s">
        <v>333</v>
      </c>
      <c r="E34" s="89"/>
      <c r="F34" s="89"/>
      <c r="G34" s="89"/>
      <c r="H34" s="91"/>
      <c r="I34" s="89">
        <v>19190</v>
      </c>
      <c r="J34" s="89">
        <v>-7300</v>
      </c>
      <c r="K34" s="89">
        <f>I34+J34</f>
        <v>11890</v>
      </c>
    </row>
    <row r="35" spans="1:11" ht="12.75">
      <c r="A35" s="79"/>
      <c r="B35" s="79"/>
      <c r="C35" s="79">
        <v>4279</v>
      </c>
      <c r="D35" s="79" t="s">
        <v>333</v>
      </c>
      <c r="E35" s="89"/>
      <c r="F35" s="89"/>
      <c r="G35" s="89"/>
      <c r="H35" s="91"/>
      <c r="I35" s="89">
        <v>24700</v>
      </c>
      <c r="J35" s="89">
        <v>-10000</v>
      </c>
      <c r="K35" s="89">
        <f>I35+J35</f>
        <v>14700</v>
      </c>
    </row>
    <row r="36" spans="1:11" ht="19.5" customHeight="1">
      <c r="A36" s="122" t="s">
        <v>909</v>
      </c>
      <c r="B36" s="123"/>
      <c r="C36" s="123"/>
      <c r="D36" s="124"/>
      <c r="E36" s="89">
        <f aca="true" t="shared" si="1" ref="E36:K36">E5+E10+E25</f>
        <v>37635</v>
      </c>
      <c r="F36" s="89">
        <f t="shared" si="1"/>
        <v>9472657</v>
      </c>
      <c r="G36" s="89">
        <f t="shared" si="1"/>
        <v>0</v>
      </c>
      <c r="H36" s="89">
        <f t="shared" si="1"/>
        <v>-424482</v>
      </c>
      <c r="I36" s="89">
        <f t="shared" si="1"/>
        <v>52790</v>
      </c>
      <c r="J36" s="89">
        <f t="shared" si="1"/>
        <v>-3106280</v>
      </c>
      <c r="K36" s="89">
        <f t="shared" si="1"/>
        <v>6032320</v>
      </c>
    </row>
    <row r="37" spans="1:11" ht="20.25" customHeight="1">
      <c r="A37" s="122" t="s">
        <v>931</v>
      </c>
      <c r="B37" s="123"/>
      <c r="C37" s="123"/>
      <c r="D37" s="124"/>
      <c r="E37" s="89"/>
      <c r="F37" s="89"/>
      <c r="G37" s="90"/>
      <c r="H37" s="90"/>
      <c r="I37" s="91"/>
      <c r="J37" s="89"/>
      <c r="K37" s="89"/>
    </row>
    <row r="38" spans="1:11" ht="17.25" customHeight="1">
      <c r="A38" s="122" t="s">
        <v>932</v>
      </c>
      <c r="B38" s="123"/>
      <c r="C38" s="123"/>
      <c r="D38" s="124"/>
      <c r="E38" s="89">
        <f>E7+E13+E14+E15+E16+E17+E19+E21+E27</f>
        <v>31989</v>
      </c>
      <c r="F38" s="89">
        <f>F7+F13+F14+F15+F16+F17+F19+F21+F27</f>
        <v>4966422</v>
      </c>
      <c r="G38" s="89">
        <f>G7+G13+G14+G15+G16+G17+G19+G21+G27</f>
        <v>0</v>
      </c>
      <c r="H38" s="89">
        <f>H7+H13+H14+H15+H16+H17+H19+H21+H27</f>
        <v>-265949</v>
      </c>
      <c r="I38" s="89">
        <f>I7+I13+I14+I15+I16+I17+I19+I21+I27+I32+I34</f>
        <v>24990</v>
      </c>
      <c r="J38" s="89">
        <f>J7+J13+J14+J15+J16+J17+J19+J21+J27+J32+J34</f>
        <v>-1500030</v>
      </c>
      <c r="K38" s="89">
        <f>K7+K13+K14+K15+K16+K17+K19+K21+K27+K32+K34</f>
        <v>3257422</v>
      </c>
    </row>
    <row r="39" spans="1:11" ht="18" customHeight="1">
      <c r="A39" s="122" t="s">
        <v>933</v>
      </c>
      <c r="B39" s="123"/>
      <c r="C39" s="123"/>
      <c r="D39" s="124"/>
      <c r="E39" s="89">
        <f>E82+E28+E12</f>
        <v>3952</v>
      </c>
      <c r="F39" s="89">
        <f>F82+F28+F12</f>
        <v>3599557</v>
      </c>
      <c r="G39" s="89">
        <f>G82+G28+G12</f>
        <v>0</v>
      </c>
      <c r="H39" s="89">
        <f>H82+H28+H12+H8</f>
        <v>-158533</v>
      </c>
      <c r="I39" s="89">
        <f>I82+I28+I12+I8+I33+I35</f>
        <v>27800</v>
      </c>
      <c r="J39" s="89">
        <f>J82+J28+J12+J8+J33+J35</f>
        <v>-1606250</v>
      </c>
      <c r="K39" s="89">
        <f>K82+K28+K12+K8+K33+K35</f>
        <v>2773204</v>
      </c>
    </row>
    <row r="40" spans="1:11" ht="19.5" customHeight="1">
      <c r="A40" s="122" t="s">
        <v>934</v>
      </c>
      <c r="B40" s="123"/>
      <c r="C40" s="123"/>
      <c r="D40" s="124"/>
      <c r="E40" s="89">
        <f>E18+E20</f>
        <v>1518</v>
      </c>
      <c r="F40" s="89">
        <f aca="true" t="shared" si="2" ref="F40:K40">F18+F20</f>
        <v>0</v>
      </c>
      <c r="G40" s="89">
        <f t="shared" si="2"/>
        <v>0</v>
      </c>
      <c r="H40" s="89">
        <f t="shared" si="2"/>
        <v>176</v>
      </c>
      <c r="I40" s="89">
        <f t="shared" si="2"/>
        <v>0</v>
      </c>
      <c r="J40" s="89">
        <f t="shared" si="2"/>
        <v>0</v>
      </c>
      <c r="K40" s="89">
        <f t="shared" si="2"/>
        <v>1694</v>
      </c>
    </row>
    <row r="41" spans="1:11" ht="12.75">
      <c r="A41" s="81"/>
      <c r="B41" s="81"/>
      <c r="C41" s="81"/>
      <c r="D41" s="81"/>
      <c r="E41" s="97"/>
      <c r="F41" s="97"/>
      <c r="G41" s="97"/>
      <c r="H41" s="97"/>
      <c r="I41" s="97"/>
      <c r="J41" s="97"/>
      <c r="K41" s="97"/>
    </row>
    <row r="42" spans="5:8" ht="12.75">
      <c r="E42" s="98"/>
      <c r="F42" s="98"/>
      <c r="G42" s="98"/>
      <c r="H42" s="98"/>
    </row>
    <row r="43" spans="5:8" ht="12.75">
      <c r="E43" s="98"/>
      <c r="F43" s="98"/>
      <c r="G43" s="98"/>
      <c r="H43" s="98"/>
    </row>
    <row r="44" spans="5:8" ht="12.75">
      <c r="E44" s="98"/>
      <c r="F44" s="98"/>
      <c r="G44" s="98"/>
      <c r="H44" s="98"/>
    </row>
    <row r="45" spans="5:8" ht="12.75">
      <c r="E45" s="98"/>
      <c r="F45" s="98"/>
      <c r="G45" s="98"/>
      <c r="H45" s="98"/>
    </row>
    <row r="46" spans="5:8" ht="12.75">
      <c r="E46" s="98"/>
      <c r="F46" s="98"/>
      <c r="G46" s="98"/>
      <c r="H46" s="98"/>
    </row>
    <row r="47" spans="5:8" ht="12.75">
      <c r="E47" s="98"/>
      <c r="F47" s="98"/>
      <c r="G47" s="98"/>
      <c r="H47" s="98"/>
    </row>
    <row r="48" spans="5:8" ht="12.75">
      <c r="E48" s="98"/>
      <c r="F48" s="98"/>
      <c r="G48" s="98"/>
      <c r="H48" s="98"/>
    </row>
  </sheetData>
  <sheetProtection/>
  <mergeCells count="10">
    <mergeCell ref="A1:K1"/>
    <mergeCell ref="A38:D38"/>
    <mergeCell ref="A39:D39"/>
    <mergeCell ref="A40:D40"/>
    <mergeCell ref="A24:K24"/>
    <mergeCell ref="A9:K9"/>
    <mergeCell ref="A4:K4"/>
    <mergeCell ref="A37:D37"/>
    <mergeCell ref="A36:D36"/>
    <mergeCell ref="A30:K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6">
      <selection activeCell="D48" sqref="D48"/>
    </sheetView>
  </sheetViews>
  <sheetFormatPr defaultColWidth="9.33203125" defaultRowHeight="12.75"/>
  <cols>
    <col min="1" max="1" width="3.83203125" style="67" customWidth="1"/>
    <col min="2" max="2" width="14.33203125" style="67" customWidth="1"/>
    <col min="3" max="3" width="48.16015625" style="67" customWidth="1"/>
    <col min="4" max="4" width="13.33203125" style="67" customWidth="1"/>
    <col min="5" max="5" width="13.83203125" style="67" customWidth="1"/>
    <col min="6" max="6" width="11.66015625" style="68" customWidth="1"/>
  </cols>
  <sheetData>
    <row r="1" ht="12.75">
      <c r="C1" s="67" t="s">
        <v>910</v>
      </c>
    </row>
    <row r="3" spans="1:6" ht="39.75" customHeight="1">
      <c r="A3" s="70" t="s">
        <v>869</v>
      </c>
      <c r="B3" s="70" t="s">
        <v>870</v>
      </c>
      <c r="C3" s="70" t="s">
        <v>871</v>
      </c>
      <c r="D3" s="70" t="s">
        <v>872</v>
      </c>
      <c r="E3" s="70" t="s">
        <v>873</v>
      </c>
      <c r="F3" s="71" t="s">
        <v>276</v>
      </c>
    </row>
    <row r="4" spans="1:6" s="66" customFormat="1" ht="15.75" customHeight="1">
      <c r="A4" s="134">
        <v>1</v>
      </c>
      <c r="B4" s="134" t="s">
        <v>874</v>
      </c>
      <c r="C4" s="69" t="s">
        <v>875</v>
      </c>
      <c r="D4" s="75">
        <v>3700</v>
      </c>
      <c r="E4" s="76">
        <v>0</v>
      </c>
      <c r="F4" s="75">
        <f>E4*100/D4</f>
        <v>0</v>
      </c>
    </row>
    <row r="5" spans="1:6" ht="15.75" customHeight="1">
      <c r="A5" s="103"/>
      <c r="B5" s="103"/>
      <c r="C5" s="69" t="s">
        <v>876</v>
      </c>
      <c r="D5" s="75">
        <v>3701</v>
      </c>
      <c r="E5" s="76">
        <v>325.28</v>
      </c>
      <c r="F5" s="75">
        <f aca="true" t="shared" si="0" ref="F5:F45">E5*100/D5</f>
        <v>8.788975952445284</v>
      </c>
    </row>
    <row r="6" spans="1:6" ht="15.75" customHeight="1">
      <c r="A6" s="104"/>
      <c r="B6" s="104"/>
      <c r="C6" s="72" t="s">
        <v>881</v>
      </c>
      <c r="D6" s="73">
        <v>7401</v>
      </c>
      <c r="E6" s="74">
        <v>325.28</v>
      </c>
      <c r="F6" s="73">
        <f t="shared" si="0"/>
        <v>4.395081745710039</v>
      </c>
    </row>
    <row r="7" spans="1:6" s="66" customFormat="1" ht="15.75" customHeight="1">
      <c r="A7" s="134">
        <v>2</v>
      </c>
      <c r="B7" s="134" t="s">
        <v>877</v>
      </c>
      <c r="C7" s="69" t="s">
        <v>878</v>
      </c>
      <c r="D7" s="75">
        <v>33240</v>
      </c>
      <c r="E7" s="75">
        <v>2726.48</v>
      </c>
      <c r="F7" s="75">
        <f t="shared" si="0"/>
        <v>8.202406738868833</v>
      </c>
    </row>
    <row r="8" spans="1:6" ht="15.75" customHeight="1">
      <c r="A8" s="103"/>
      <c r="B8" s="103"/>
      <c r="C8" s="69" t="s">
        <v>879</v>
      </c>
      <c r="D8" s="75">
        <v>3000</v>
      </c>
      <c r="E8" s="75">
        <v>2126.45</v>
      </c>
      <c r="F8" s="75">
        <f t="shared" si="0"/>
        <v>70.88166666666666</v>
      </c>
    </row>
    <row r="9" spans="1:6" ht="15.75" customHeight="1">
      <c r="A9" s="103"/>
      <c r="B9" s="103"/>
      <c r="C9" s="69" t="s">
        <v>880</v>
      </c>
      <c r="D9" s="75">
        <v>5000</v>
      </c>
      <c r="E9" s="76">
        <v>4922</v>
      </c>
      <c r="F9" s="75">
        <f t="shared" si="0"/>
        <v>98.44</v>
      </c>
    </row>
    <row r="10" spans="1:6" ht="15.75" customHeight="1">
      <c r="A10" s="104"/>
      <c r="B10" s="104"/>
      <c r="C10" s="72" t="s">
        <v>881</v>
      </c>
      <c r="D10" s="73">
        <v>41240</v>
      </c>
      <c r="E10" s="73">
        <v>9774.93</v>
      </c>
      <c r="F10" s="73">
        <f t="shared" si="0"/>
        <v>23.702546071774975</v>
      </c>
    </row>
    <row r="11" spans="1:6" s="66" customFormat="1" ht="15.75" customHeight="1">
      <c r="A11" s="134">
        <v>3</v>
      </c>
      <c r="B11" s="134" t="s">
        <v>882</v>
      </c>
      <c r="C11" s="69" t="s">
        <v>883</v>
      </c>
      <c r="D11" s="75">
        <v>6400</v>
      </c>
      <c r="E11" s="75">
        <v>5881.86</v>
      </c>
      <c r="F11" s="75">
        <f t="shared" si="0"/>
        <v>91.9040625</v>
      </c>
    </row>
    <row r="12" spans="1:6" ht="15.75" customHeight="1">
      <c r="A12" s="103"/>
      <c r="B12" s="103"/>
      <c r="C12" s="69" t="s">
        <v>884</v>
      </c>
      <c r="D12" s="75">
        <v>10825</v>
      </c>
      <c r="E12" s="75">
        <v>10825</v>
      </c>
      <c r="F12" s="75">
        <f t="shared" si="0"/>
        <v>100</v>
      </c>
    </row>
    <row r="13" spans="1:6" ht="15.75" customHeight="1">
      <c r="A13" s="104"/>
      <c r="B13" s="104"/>
      <c r="C13" s="72" t="s">
        <v>881</v>
      </c>
      <c r="D13" s="73">
        <v>17225</v>
      </c>
      <c r="E13" s="73">
        <v>16706.86</v>
      </c>
      <c r="F13" s="73">
        <f t="shared" si="0"/>
        <v>96.99193033381712</v>
      </c>
    </row>
    <row r="14" spans="1:6" s="66" customFormat="1" ht="15.75" customHeight="1">
      <c r="A14" s="134">
        <v>4</v>
      </c>
      <c r="B14" s="134" t="s">
        <v>885</v>
      </c>
      <c r="C14" s="69" t="s">
        <v>883</v>
      </c>
      <c r="D14" s="75">
        <v>4822</v>
      </c>
      <c r="E14" s="76">
        <v>908.09</v>
      </c>
      <c r="F14" s="75">
        <f t="shared" si="0"/>
        <v>18.832227291580256</v>
      </c>
    </row>
    <row r="15" spans="1:6" ht="15.75" customHeight="1">
      <c r="A15" s="103"/>
      <c r="B15" s="103"/>
      <c r="C15" s="69" t="s">
        <v>886</v>
      </c>
      <c r="D15" s="75">
        <v>6000</v>
      </c>
      <c r="E15" s="76"/>
      <c r="F15" s="75">
        <f t="shared" si="0"/>
        <v>0</v>
      </c>
    </row>
    <row r="16" spans="1:6" ht="15.75" customHeight="1">
      <c r="A16" s="103"/>
      <c r="B16" s="103"/>
      <c r="C16" s="69" t="s">
        <v>887</v>
      </c>
      <c r="D16" s="75">
        <v>3000</v>
      </c>
      <c r="E16" s="75">
        <v>1499.99</v>
      </c>
      <c r="F16" s="75">
        <f t="shared" si="0"/>
        <v>49.99966666666667</v>
      </c>
    </row>
    <row r="17" spans="1:6" ht="15.75" customHeight="1">
      <c r="A17" s="104"/>
      <c r="B17" s="104"/>
      <c r="C17" s="72" t="s">
        <v>881</v>
      </c>
      <c r="D17" s="73">
        <v>13822</v>
      </c>
      <c r="E17" s="73">
        <v>2408.08</v>
      </c>
      <c r="F17" s="73">
        <f t="shared" si="0"/>
        <v>17.422080740847925</v>
      </c>
    </row>
    <row r="18" spans="1:6" s="66" customFormat="1" ht="15.75" customHeight="1">
      <c r="A18" s="134">
        <v>5</v>
      </c>
      <c r="B18" s="134" t="s">
        <v>888</v>
      </c>
      <c r="C18" s="69" t="s">
        <v>875</v>
      </c>
      <c r="D18" s="75">
        <v>11940</v>
      </c>
      <c r="E18" s="75">
        <v>11889.93</v>
      </c>
      <c r="F18" s="75">
        <f t="shared" si="0"/>
        <v>99.58065326633165</v>
      </c>
    </row>
    <row r="19" spans="1:6" ht="15.75" customHeight="1">
      <c r="A19" s="104"/>
      <c r="B19" s="104"/>
      <c r="C19" s="72" t="s">
        <v>881</v>
      </c>
      <c r="D19" s="73">
        <v>11940</v>
      </c>
      <c r="E19" s="73">
        <v>11889.93</v>
      </c>
      <c r="F19" s="73">
        <f t="shared" si="0"/>
        <v>99.58065326633165</v>
      </c>
    </row>
    <row r="20" spans="1:6" s="66" customFormat="1" ht="15.75" customHeight="1">
      <c r="A20" s="134">
        <v>6</v>
      </c>
      <c r="B20" s="134" t="s">
        <v>889</v>
      </c>
      <c r="C20" s="69" t="s">
        <v>890</v>
      </c>
      <c r="D20" s="75">
        <v>5456</v>
      </c>
      <c r="E20" s="75">
        <v>5456</v>
      </c>
      <c r="F20" s="75">
        <f t="shared" si="0"/>
        <v>100</v>
      </c>
    </row>
    <row r="21" spans="1:6" ht="15.75" customHeight="1">
      <c r="A21" s="103"/>
      <c r="B21" s="103"/>
      <c r="C21" s="69" t="s">
        <v>875</v>
      </c>
      <c r="D21" s="75">
        <v>3500</v>
      </c>
      <c r="E21" s="75">
        <v>3169.85</v>
      </c>
      <c r="F21" s="75">
        <f t="shared" si="0"/>
        <v>90.56714285714285</v>
      </c>
    </row>
    <row r="22" spans="1:6" ht="15.75" customHeight="1">
      <c r="A22" s="103"/>
      <c r="B22" s="103"/>
      <c r="C22" s="69" t="s">
        <v>891</v>
      </c>
      <c r="D22" s="75">
        <v>1900</v>
      </c>
      <c r="E22" s="75">
        <v>1893.76</v>
      </c>
      <c r="F22" s="75">
        <f t="shared" si="0"/>
        <v>99.67157894736842</v>
      </c>
    </row>
    <row r="23" spans="1:6" ht="15.75" customHeight="1">
      <c r="A23" s="104"/>
      <c r="B23" s="104"/>
      <c r="C23" s="72" t="s">
        <v>881</v>
      </c>
      <c r="D23" s="73">
        <v>10856</v>
      </c>
      <c r="E23" s="73">
        <v>10519.61</v>
      </c>
      <c r="F23" s="73">
        <f t="shared" si="0"/>
        <v>96.90134487840825</v>
      </c>
    </row>
    <row r="24" spans="1:6" s="66" customFormat="1" ht="15.75" customHeight="1">
      <c r="A24" s="134">
        <v>7</v>
      </c>
      <c r="B24" s="134" t="s">
        <v>892</v>
      </c>
      <c r="C24" s="69" t="s">
        <v>893</v>
      </c>
      <c r="D24" s="75">
        <v>10960</v>
      </c>
      <c r="E24" s="75">
        <v>10960</v>
      </c>
      <c r="F24" s="75">
        <f t="shared" si="0"/>
        <v>100</v>
      </c>
    </row>
    <row r="25" spans="1:6" ht="15.75" customHeight="1">
      <c r="A25" s="104"/>
      <c r="B25" s="104"/>
      <c r="C25" s="69" t="s">
        <v>881</v>
      </c>
      <c r="D25" s="75">
        <v>10960</v>
      </c>
      <c r="E25" s="75">
        <v>10960</v>
      </c>
      <c r="F25" s="75">
        <f t="shared" si="0"/>
        <v>100</v>
      </c>
    </row>
    <row r="26" spans="1:6" s="66" customFormat="1" ht="15.75" customHeight="1">
      <c r="A26" s="134">
        <v>8</v>
      </c>
      <c r="B26" s="134" t="s">
        <v>894</v>
      </c>
      <c r="C26" s="69" t="s">
        <v>875</v>
      </c>
      <c r="D26" s="75">
        <v>7000</v>
      </c>
      <c r="E26" s="75">
        <v>6243.29</v>
      </c>
      <c r="F26" s="75">
        <f t="shared" si="0"/>
        <v>89.18985714285714</v>
      </c>
    </row>
    <row r="27" spans="1:6" ht="15.75" customHeight="1">
      <c r="A27" s="103"/>
      <c r="B27" s="103"/>
      <c r="C27" s="69" t="s">
        <v>895</v>
      </c>
      <c r="D27" s="75">
        <v>7441</v>
      </c>
      <c r="E27" s="76">
        <v>115.98</v>
      </c>
      <c r="F27" s="75">
        <f t="shared" si="0"/>
        <v>1.5586614702324957</v>
      </c>
    </row>
    <row r="28" spans="1:6" ht="15.75" customHeight="1">
      <c r="A28" s="104"/>
      <c r="B28" s="104"/>
      <c r="C28" s="72" t="s">
        <v>881</v>
      </c>
      <c r="D28" s="73">
        <v>14441</v>
      </c>
      <c r="E28" s="73">
        <v>6359.27</v>
      </c>
      <c r="F28" s="73">
        <f t="shared" si="0"/>
        <v>44.036216328509106</v>
      </c>
    </row>
    <row r="29" spans="1:6" s="66" customFormat="1" ht="15.75" customHeight="1">
      <c r="A29" s="134">
        <v>9</v>
      </c>
      <c r="B29" s="134" t="s">
        <v>896</v>
      </c>
      <c r="C29" s="69" t="s">
        <v>897</v>
      </c>
      <c r="D29" s="76">
        <v>300</v>
      </c>
      <c r="E29" s="76">
        <v>299.6</v>
      </c>
      <c r="F29" s="75">
        <f t="shared" si="0"/>
        <v>99.86666666666667</v>
      </c>
    </row>
    <row r="30" spans="1:6" ht="15.75" customHeight="1">
      <c r="A30" s="103"/>
      <c r="B30" s="103"/>
      <c r="C30" s="69" t="s">
        <v>898</v>
      </c>
      <c r="D30" s="75">
        <v>8958</v>
      </c>
      <c r="E30" s="75">
        <v>8958</v>
      </c>
      <c r="F30" s="75">
        <f t="shared" si="0"/>
        <v>100</v>
      </c>
    </row>
    <row r="31" spans="1:6" ht="15.75" customHeight="1">
      <c r="A31" s="104"/>
      <c r="B31" s="104"/>
      <c r="C31" s="72" t="s">
        <v>881</v>
      </c>
      <c r="D31" s="73">
        <v>9258</v>
      </c>
      <c r="E31" s="73">
        <v>9257.6</v>
      </c>
      <c r="F31" s="73">
        <f t="shared" si="0"/>
        <v>99.99567941240008</v>
      </c>
    </row>
    <row r="32" spans="1:6" s="66" customFormat="1" ht="15.75" customHeight="1">
      <c r="A32" s="134">
        <v>10</v>
      </c>
      <c r="B32" s="134" t="s">
        <v>899</v>
      </c>
      <c r="C32" s="69" t="s">
        <v>883</v>
      </c>
      <c r="D32" s="75">
        <v>5800</v>
      </c>
      <c r="E32" s="75">
        <v>5893.66</v>
      </c>
      <c r="F32" s="75">
        <f t="shared" si="0"/>
        <v>101.6148275862069</v>
      </c>
    </row>
    <row r="33" spans="1:6" ht="15.75" customHeight="1">
      <c r="A33" s="103"/>
      <c r="B33" s="103"/>
      <c r="C33" s="69" t="s">
        <v>900</v>
      </c>
      <c r="D33" s="75">
        <v>5570</v>
      </c>
      <c r="E33" s="75">
        <v>2627.27</v>
      </c>
      <c r="F33" s="75">
        <f t="shared" si="0"/>
        <v>47.16822262118492</v>
      </c>
    </row>
    <row r="34" spans="1:6" ht="15.75" customHeight="1">
      <c r="A34" s="103"/>
      <c r="B34" s="103"/>
      <c r="C34" s="69" t="s">
        <v>901</v>
      </c>
      <c r="D34" s="75">
        <v>1000</v>
      </c>
      <c r="E34" s="76">
        <v>905.99</v>
      </c>
      <c r="F34" s="75">
        <f t="shared" si="0"/>
        <v>90.599</v>
      </c>
    </row>
    <row r="35" spans="1:6" ht="15.75" customHeight="1">
      <c r="A35" s="103"/>
      <c r="B35" s="103"/>
      <c r="C35" s="69" t="s">
        <v>887</v>
      </c>
      <c r="D35" s="76">
        <v>500</v>
      </c>
      <c r="E35" s="76">
        <v>494.28</v>
      </c>
      <c r="F35" s="75">
        <f t="shared" si="0"/>
        <v>98.856</v>
      </c>
    </row>
    <row r="36" spans="1:6" ht="15.75" customHeight="1">
      <c r="A36" s="104"/>
      <c r="B36" s="104"/>
      <c r="C36" s="72" t="s">
        <v>881</v>
      </c>
      <c r="D36" s="73">
        <v>12870</v>
      </c>
      <c r="E36" s="73">
        <v>9921.2</v>
      </c>
      <c r="F36" s="73">
        <f t="shared" si="0"/>
        <v>77.0878010878011</v>
      </c>
    </row>
    <row r="37" spans="1:6" s="66" customFormat="1" ht="15.75" customHeight="1">
      <c r="A37" s="134">
        <v>11</v>
      </c>
      <c r="B37" s="134" t="s">
        <v>902</v>
      </c>
      <c r="C37" s="69" t="s">
        <v>903</v>
      </c>
      <c r="D37" s="75">
        <v>4100</v>
      </c>
      <c r="E37" s="75">
        <v>4020.86</v>
      </c>
      <c r="F37" s="75">
        <f t="shared" si="0"/>
        <v>98.06975609756097</v>
      </c>
    </row>
    <row r="38" spans="1:6" ht="15.75" customHeight="1">
      <c r="A38" s="103"/>
      <c r="B38" s="103"/>
      <c r="C38" s="69" t="s">
        <v>904</v>
      </c>
      <c r="D38" s="75">
        <v>20000</v>
      </c>
      <c r="E38" s="75">
        <v>19993.63</v>
      </c>
      <c r="F38" s="75">
        <f t="shared" si="0"/>
        <v>99.96815</v>
      </c>
    </row>
    <row r="39" spans="1:6" ht="15.75" customHeight="1">
      <c r="A39" s="103"/>
      <c r="B39" s="103"/>
      <c r="C39" s="69" t="s">
        <v>905</v>
      </c>
      <c r="D39" s="75">
        <v>6937</v>
      </c>
      <c r="E39" s="75">
        <v>3059.5</v>
      </c>
      <c r="F39" s="75">
        <f t="shared" si="0"/>
        <v>44.10407957330258</v>
      </c>
    </row>
    <row r="40" spans="1:6" ht="15.75" customHeight="1">
      <c r="A40" s="104"/>
      <c r="B40" s="104"/>
      <c r="C40" s="72" t="s">
        <v>881</v>
      </c>
      <c r="D40" s="73">
        <v>31037</v>
      </c>
      <c r="E40" s="73">
        <v>27073.99</v>
      </c>
      <c r="F40" s="73">
        <f t="shared" si="0"/>
        <v>87.23133679157135</v>
      </c>
    </row>
    <row r="41" spans="1:6" s="66" customFormat="1" ht="24.75" customHeight="1">
      <c r="A41" s="134">
        <v>12</v>
      </c>
      <c r="B41" s="134" t="s">
        <v>906</v>
      </c>
      <c r="C41" s="77" t="s">
        <v>907</v>
      </c>
      <c r="D41" s="75">
        <v>9058</v>
      </c>
      <c r="E41" s="75">
        <v>8981.48</v>
      </c>
      <c r="F41" s="75">
        <f t="shared" si="0"/>
        <v>99.15522190328991</v>
      </c>
    </row>
    <row r="42" spans="1:6" ht="24.75" customHeight="1">
      <c r="A42" s="103"/>
      <c r="B42" s="103"/>
      <c r="C42" s="77" t="s">
        <v>908</v>
      </c>
      <c r="D42" s="75">
        <v>3500</v>
      </c>
      <c r="E42" s="75">
        <v>3499.43</v>
      </c>
      <c r="F42" s="75">
        <f t="shared" si="0"/>
        <v>99.98371428571429</v>
      </c>
    </row>
    <row r="43" spans="1:6" ht="15.75" customHeight="1">
      <c r="A43" s="104"/>
      <c r="B43" s="104"/>
      <c r="C43" s="72" t="s">
        <v>881</v>
      </c>
      <c r="D43" s="73">
        <v>12558</v>
      </c>
      <c r="E43" s="73">
        <v>12480.91</v>
      </c>
      <c r="F43" s="73">
        <f t="shared" si="0"/>
        <v>99.38612836438924</v>
      </c>
    </row>
    <row r="44" spans="1:6" ht="15.75" customHeight="1">
      <c r="A44" s="69"/>
      <c r="B44" s="69"/>
      <c r="C44" s="69"/>
      <c r="D44" s="76"/>
      <c r="E44" s="76"/>
      <c r="F44" s="75"/>
    </row>
    <row r="45" spans="1:6" ht="15.75" customHeight="1">
      <c r="A45" s="69"/>
      <c r="B45" s="69"/>
      <c r="C45" s="72" t="s">
        <v>909</v>
      </c>
      <c r="D45" s="73">
        <v>193608</v>
      </c>
      <c r="E45" s="73">
        <v>127677.66</v>
      </c>
      <c r="F45" s="73">
        <f t="shared" si="0"/>
        <v>65.94647948431883</v>
      </c>
    </row>
  </sheetData>
  <sheetProtection/>
  <mergeCells count="24">
    <mergeCell ref="B37:B40"/>
    <mergeCell ref="B41:B43"/>
    <mergeCell ref="B4:B6"/>
    <mergeCell ref="B7:B10"/>
    <mergeCell ref="B11:B13"/>
    <mergeCell ref="B14:B17"/>
    <mergeCell ref="B18:B19"/>
    <mergeCell ref="B20:B23"/>
    <mergeCell ref="B24:B25"/>
    <mergeCell ref="B26:B28"/>
    <mergeCell ref="B29:B31"/>
    <mergeCell ref="B32:B36"/>
    <mergeCell ref="A7:A10"/>
    <mergeCell ref="A4:A6"/>
    <mergeCell ref="A41:A43"/>
    <mergeCell ref="A37:A40"/>
    <mergeCell ref="A32:A36"/>
    <mergeCell ref="A29:A31"/>
    <mergeCell ref="A26:A28"/>
    <mergeCell ref="A24:A25"/>
    <mergeCell ref="A20:A23"/>
    <mergeCell ref="A18:A19"/>
    <mergeCell ref="A14:A17"/>
    <mergeCell ref="A11:A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sznajder</cp:lastModifiedBy>
  <cp:lastPrinted>2011-03-29T11:26:35Z</cp:lastPrinted>
  <dcterms:created xsi:type="dcterms:W3CDTF">2011-02-25T13:55:30Z</dcterms:created>
  <dcterms:modified xsi:type="dcterms:W3CDTF">2011-04-27T10:26:53Z</dcterms:modified>
  <cp:category/>
  <cp:version/>
  <cp:contentType/>
  <cp:contentStatus/>
</cp:coreProperties>
</file>