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9975" activeTab="0"/>
  </bookViews>
  <sheets>
    <sheet name="1 doch" sheetId="1" r:id="rId1"/>
    <sheet name="2 wydatki" sheetId="2" r:id="rId2"/>
    <sheet name="3 zlecone" sheetId="3" r:id="rId3"/>
    <sheet name="5 przych i koszt" sheetId="4" state="hidden" r:id="rId4"/>
    <sheet name="4 f sołecki" sheetId="5" r:id="rId5"/>
  </sheets>
  <definedNames/>
  <calcPr fullCalcOnLoad="1"/>
</workbook>
</file>

<file path=xl/sharedStrings.xml><?xml version="1.0" encoding="utf-8"?>
<sst xmlns="http://schemas.openxmlformats.org/spreadsheetml/2006/main" count="411" uniqueCount="269">
  <si>
    <t>Zmiana planu wydatków na projekty realizowane w ramach Funduszu Sołeckiego na 2011r.</t>
  </si>
  <si>
    <t>w złotych</t>
  </si>
  <si>
    <t>LP</t>
  </si>
  <si>
    <t>Sołectwo/Projekt</t>
  </si>
  <si>
    <t>Kwota projektu</t>
  </si>
  <si>
    <t>Wydatki wg klasyfikacji budżetowej: dział, rozdział, paragraf</t>
  </si>
  <si>
    <t>Bylin</t>
  </si>
  <si>
    <t>Integracja mieszkańców wsi</t>
  </si>
  <si>
    <t>Utrzymanie porządku na terenie wsi</t>
  </si>
  <si>
    <t>Gowarzewo</t>
  </si>
  <si>
    <t>Odnowa wsi</t>
  </si>
  <si>
    <t>Integracja Mieszkańców wsi</t>
  </si>
  <si>
    <t>Bezpieczeństwo i utrzymanie porządku</t>
  </si>
  <si>
    <t>Kleszczewo</t>
  </si>
  <si>
    <t>Integracja wsi</t>
  </si>
  <si>
    <t>Bezpieczeństwo i utrzymanie czystości</t>
  </si>
  <si>
    <t>Komorniki</t>
  </si>
  <si>
    <t>Krerowo</t>
  </si>
  <si>
    <t>Integracja mieszkańców wsi Krerowo</t>
  </si>
  <si>
    <t>Budowa boiska sportowego</t>
  </si>
  <si>
    <t>Krzyżowniki</t>
  </si>
  <si>
    <t>Poprawa warunków życia mieszkańców</t>
  </si>
  <si>
    <t>Markowice</t>
  </si>
  <si>
    <t>Ogrodzenie boiska</t>
  </si>
  <si>
    <t>Integracja mieszkańców</t>
  </si>
  <si>
    <t>Nagradowice</t>
  </si>
  <si>
    <t>Poprawa bezpieczeństwa mieszkańców</t>
  </si>
  <si>
    <t>Poklatki</t>
  </si>
  <si>
    <t>Utrzymanie porządku i bezpieczeństwa  w miejscowości Poklatki</t>
  </si>
  <si>
    <t>Doposażenie kuchni przy Sali wiejskiej</t>
  </si>
  <si>
    <t>Kultura i rozrywka</t>
  </si>
  <si>
    <t>Śródka</t>
  </si>
  <si>
    <t>Utrzymanie porządku i ochrona przeciwpożarowa</t>
  </si>
  <si>
    <t>Tulce</t>
  </si>
  <si>
    <t>Rozwój kultury sportu i rekreacji</t>
  </si>
  <si>
    <t>Zimin</t>
  </si>
  <si>
    <t>Spotkania integracyjne</t>
  </si>
  <si>
    <t>Bezpieczeństwo mieszkańców, utrzymanie porządku i zieleni w Sołectwie</t>
  </si>
  <si>
    <t>Razem</t>
  </si>
  <si>
    <t>Przewodniczący Rady Gminy</t>
  </si>
  <si>
    <t>200</t>
  </si>
  <si>
    <t>2 500</t>
  </si>
  <si>
    <t>5 100</t>
  </si>
  <si>
    <t xml:space="preserve"> 700</t>
  </si>
  <si>
    <t xml:space="preserve"> 519</t>
  </si>
  <si>
    <t>0</t>
  </si>
  <si>
    <t>6 200</t>
  </si>
  <si>
    <t>Załącznik Nr 1</t>
  </si>
  <si>
    <t xml:space="preserve">                                       Zmiana planu dochodów budżetu gminy na 2011r.</t>
  </si>
  <si>
    <t>zmiana załącznika Nr 1 do Uchwały Nr IV/18/2011 Rady Gminy Kleszczewo z dnia 26 stycznia 2011r.</t>
  </si>
  <si>
    <t>Załącznik Nr 2</t>
  </si>
  <si>
    <t xml:space="preserve">                                       Zmiana planu wydatków budżetu gminy na 2011r.</t>
  </si>
  <si>
    <t>zmiana załącznika Nr 2 do Uchwały Nr IV/18/2011 Rady Gminy Kleszczewo z dnia 26 stycznia 2011r.</t>
  </si>
  <si>
    <t>Dział</t>
  </si>
  <si>
    <t>Roz dział</t>
  </si>
  <si>
    <t>Para graf</t>
  </si>
  <si>
    <t>Gospodarka komunalna i ochrona środowiska</t>
  </si>
  <si>
    <t>Pozostała działalność</t>
  </si>
  <si>
    <t>do Uchwały Nr X/75/2011</t>
  </si>
  <si>
    <t>Rady Gminy Klszczewo</t>
  </si>
  <si>
    <t>ogółem</t>
  </si>
  <si>
    <t>Przed zmianą</t>
  </si>
  <si>
    <t>Zmiana</t>
  </si>
  <si>
    <t>Po zmianie</t>
  </si>
  <si>
    <t>w tym:</t>
  </si>
  <si>
    <t>a) wynagrodzenia i składki od nich naliczone</t>
  </si>
  <si>
    <t>b) wydatki związane z realizacją ich  statutowych zadań</t>
  </si>
  <si>
    <t>2)</t>
  </si>
  <si>
    <t>dotacje na zadania bieżące</t>
  </si>
  <si>
    <t>3)</t>
  </si>
  <si>
    <t>świadczenia na rzecz osób fizycznych</t>
  </si>
  <si>
    <t>4)</t>
  </si>
  <si>
    <t>obsługa długu jednostki samorządu terytorialnego</t>
  </si>
  <si>
    <t>5)</t>
  </si>
  <si>
    <t>wydatki na programy finansowane z udziałem środków, o których mowa w art.. 5 ust1 pkt 2 i 3</t>
  </si>
  <si>
    <t>2.</t>
  </si>
  <si>
    <t>wydatki majątkowe</t>
  </si>
  <si>
    <t>na programy finansowane z udziałem środków, o których mowa w art. 5 ust 1 pkt 2</t>
  </si>
  <si>
    <t>Załącznik Nr 5</t>
  </si>
  <si>
    <t>+140 000,00</t>
  </si>
  <si>
    <t>Zmiana załącznika Nr 7 do Uchwały Nr IV/18/2011 Rady Gminy Kleszczewo z dnia 26 stycznia 2011r.</t>
  </si>
  <si>
    <t>Lp</t>
  </si>
  <si>
    <t>Wyszczególnienie</t>
  </si>
  <si>
    <t>stan środków obrotowych na dzień 01.01.2011r.</t>
  </si>
  <si>
    <t>Przychody</t>
  </si>
  <si>
    <t>Koszty</t>
  </si>
  <si>
    <t>Plan środków obrotowych na dzień 31.12.2011r</t>
  </si>
  <si>
    <t>w tym dotacje z budżetu</t>
  </si>
  <si>
    <t>I</t>
  </si>
  <si>
    <t>zakład budżetowy</t>
  </si>
  <si>
    <t>1. Zakład Komunalny w Kleszczewie w tym dotacja przedmiotowa</t>
  </si>
  <si>
    <t>2. Zakład Komunalny - dotacja celowa na dofinansowanie kosztów realizacji inwestycji</t>
  </si>
  <si>
    <t xml:space="preserve">        Henryk Lesiński</t>
  </si>
  <si>
    <t>3 160 350,00</t>
  </si>
  <si>
    <t>71 231,07 +27.982,71</t>
  </si>
  <si>
    <t>=3 300 350,00</t>
  </si>
  <si>
    <t>z dnia 07 września  2011r.</t>
  </si>
  <si>
    <t>Zmiana planu przychodów i kosztów samorządowego zakładu budżetowego oraz plany dochodów i wydatków rachunku dochodów jednostek, o których mowa w art. 223 ust. 1 ustawy o finansach publicznych.</t>
  </si>
  <si>
    <t>3 300 350,00</t>
  </si>
  <si>
    <t>Wójta Gminy Kleszczewo</t>
  </si>
  <si>
    <t>4 824</t>
  </si>
  <si>
    <t>1 000</t>
  </si>
  <si>
    <t>919</t>
  </si>
  <si>
    <t>4200</t>
  </si>
  <si>
    <t>mgr inż. Bogdan Kemnitz</t>
  </si>
  <si>
    <t xml:space="preserve">           Wójt Gminy</t>
  </si>
  <si>
    <t>Załącznik Nr 4</t>
  </si>
  <si>
    <t>Treść</t>
  </si>
  <si>
    <t>751</t>
  </si>
  <si>
    <t>Urzędy naczelnych organów władzy państwowej, kontroli i ochrony prawa oraz sądownictwa</t>
  </si>
  <si>
    <t>900,00</t>
  </si>
  <si>
    <t>4 315,00</t>
  </si>
  <si>
    <t>5 215,00</t>
  </si>
  <si>
    <t>75108</t>
  </si>
  <si>
    <t>Wybory do Sejmu i Senatu</t>
  </si>
  <si>
    <t>0,00</t>
  </si>
  <si>
    <t>2010</t>
  </si>
  <si>
    <t>Dotacje celowe otrzymane z budżetu państwa na realizację zadań bieżących z zakresu administracji rządowej oraz innych zadań zleconych gminie (związkom gmin) ustawami</t>
  </si>
  <si>
    <t>Razem:</t>
  </si>
  <si>
    <t>710</t>
  </si>
  <si>
    <t>Działalność usługowa</t>
  </si>
  <si>
    <t>424 500,00</t>
  </si>
  <si>
    <t>71014</t>
  </si>
  <si>
    <t>Opracowania geodezyjne i kartograficzne</t>
  </si>
  <si>
    <t>16 000,00</t>
  </si>
  <si>
    <t>4300</t>
  </si>
  <si>
    <t>Zakup usług pozostałych</t>
  </si>
  <si>
    <t>4210</t>
  </si>
  <si>
    <t>Zakup materiałów i wyposażenia</t>
  </si>
  <si>
    <t>4700</t>
  </si>
  <si>
    <t xml:space="preserve">Szkolenia pracowników niebędących członkami korpusu służby cywilnej </t>
  </si>
  <si>
    <t>- 4 000,00</t>
  </si>
  <si>
    <t>4 000,00</t>
  </si>
  <si>
    <t>3030</t>
  </si>
  <si>
    <t xml:space="preserve">Różne wydatki na rzecz osób fizycznych </t>
  </si>
  <si>
    <t>1 000,00</t>
  </si>
  <si>
    <t>1 500,00</t>
  </si>
  <si>
    <t>4410</t>
  </si>
  <si>
    <t>Podróże służbowe krajowe</t>
  </si>
  <si>
    <t>- 1 000,00</t>
  </si>
  <si>
    <t>2 500,00</t>
  </si>
  <si>
    <t>6 815,00</t>
  </si>
  <si>
    <t>5 915,00</t>
  </si>
  <si>
    <t>4110</t>
  </si>
  <si>
    <t>Składki na ubezpieczenia społeczne</t>
  </si>
  <si>
    <t>380,00</t>
  </si>
  <si>
    <t>4120</t>
  </si>
  <si>
    <t>Składki na Fundusz Pracy</t>
  </si>
  <si>
    <t>62,00</t>
  </si>
  <si>
    <t>4170</t>
  </si>
  <si>
    <t>Wynagrodzenia bezosobowe</t>
  </si>
  <si>
    <t>2 519,00</t>
  </si>
  <si>
    <t>300,00</t>
  </si>
  <si>
    <t>500,00</t>
  </si>
  <si>
    <t>800,00</t>
  </si>
  <si>
    <t>2 100,00</t>
  </si>
  <si>
    <t>50,00</t>
  </si>
  <si>
    <t>150,00</t>
  </si>
  <si>
    <t>754</t>
  </si>
  <si>
    <t>Bezpieczeństwo publiczne i ochrona przeciwpożarowa</t>
  </si>
  <si>
    <t>212 077,00</t>
  </si>
  <si>
    <t>75412</t>
  </si>
  <si>
    <t>Ochotnicze straże pożarne</t>
  </si>
  <si>
    <t>165 377,00</t>
  </si>
  <si>
    <t>27 914,00</t>
  </si>
  <si>
    <t>- 1 400,00</t>
  </si>
  <si>
    <t>- 500,00</t>
  </si>
  <si>
    <t>- 200,00</t>
  </si>
  <si>
    <t>851</t>
  </si>
  <si>
    <t>Ochrona zdrowia</t>
  </si>
  <si>
    <t>85154</t>
  </si>
  <si>
    <t>Przeciwdziałanie alkoholizmowi</t>
  </si>
  <si>
    <t>13 500,00</t>
  </si>
  <si>
    <t>4610</t>
  </si>
  <si>
    <t>Koszty postępowania sądowego i prokuratorskiego</t>
  </si>
  <si>
    <t>900</t>
  </si>
  <si>
    <t>5 860 931,00</t>
  </si>
  <si>
    <t>20 000,00</t>
  </si>
  <si>
    <t>921</t>
  </si>
  <si>
    <t>Kultura i ochrona dziedzictwa narodowego</t>
  </si>
  <si>
    <t>2 242 506,00</t>
  </si>
  <si>
    <t>92195</t>
  </si>
  <si>
    <t>1 378 400,00</t>
  </si>
  <si>
    <t>27 803,00</t>
  </si>
  <si>
    <t>54 397,00</t>
  </si>
  <si>
    <t xml:space="preserve">1. </t>
  </si>
  <si>
    <t xml:space="preserve"> wydatki bieżące</t>
  </si>
  <si>
    <t>w tym w szczególności na:</t>
  </si>
  <si>
    <t>1)</t>
  </si>
  <si>
    <t>wydatki jednostek budżetowych, w tym na:</t>
  </si>
  <si>
    <t xml:space="preserve">              mgr inż. Bogdan Kemnitz</t>
  </si>
  <si>
    <t xml:space="preserve">                       Wójt Gminy</t>
  </si>
  <si>
    <t>Wójta Gminy Klszczewo</t>
  </si>
  <si>
    <t>I. Zmiana dochodów i wydatków związanych z realizacją zadań z zakresu administracji rządowej i innych zadań zleconych gminie odrębnymi ustawami w 2011 roku</t>
  </si>
  <si>
    <t>zmiana załącznika Nr 3 do Uchwały Nr IV/18/2011 Rady Gminy Kleszczewo z dnia 26 stycznia 2011r.</t>
  </si>
  <si>
    <t>Dochody</t>
  </si>
  <si>
    <t>Wydatki</t>
  </si>
  <si>
    <t>4430</t>
  </si>
  <si>
    <t>Różne opłaty i składki</t>
  </si>
  <si>
    <t>75101</t>
  </si>
  <si>
    <t>Urzędy naczelnych organów władzy państwowej, kontroli i ochrony prawa</t>
  </si>
  <si>
    <t>850,00</t>
  </si>
  <si>
    <t>Załącznik Nr 3</t>
  </si>
  <si>
    <t>Wybory do Dejmu i Senatu</t>
  </si>
  <si>
    <t>do Zarządzenia Nr 52/2011</t>
  </si>
  <si>
    <t>z dnia 10 października 2011r.</t>
  </si>
  <si>
    <t>3 540,00</t>
  </si>
  <si>
    <t>8 755,00</t>
  </si>
  <si>
    <t>7 855,00</t>
  </si>
  <si>
    <t>71004</t>
  </si>
  <si>
    <t>Plany zagospodarowania przestrzennego</t>
  </si>
  <si>
    <t>90 000,00</t>
  </si>
  <si>
    <t>86 000,00</t>
  </si>
  <si>
    <t>10 355,00</t>
  </si>
  <si>
    <t>9 455,00</t>
  </si>
  <si>
    <t>- 48,00</t>
  </si>
  <si>
    <t>332,00</t>
  </si>
  <si>
    <t>- 14,00</t>
  </si>
  <si>
    <t>48,00</t>
  </si>
  <si>
    <t>- 307,00</t>
  </si>
  <si>
    <t>2 212,00</t>
  </si>
  <si>
    <t>- 263,00</t>
  </si>
  <si>
    <t>237,00</t>
  </si>
  <si>
    <t>731,00</t>
  </si>
  <si>
    <t>2 831,00</t>
  </si>
  <si>
    <t>- 99,00</t>
  </si>
  <si>
    <t>51,00</t>
  </si>
  <si>
    <t>10 100,00</t>
  </si>
  <si>
    <t>38 014,00</t>
  </si>
  <si>
    <t>35 550,00</t>
  </si>
  <si>
    <t>- 11 600,00</t>
  </si>
  <si>
    <t>23 950,00</t>
  </si>
  <si>
    <t>17 000,00</t>
  </si>
  <si>
    <t>18 500,00</t>
  </si>
  <si>
    <t>12 100,00</t>
  </si>
  <si>
    <t>90003</t>
  </si>
  <si>
    <t>Oczyszczanie miast i wsi</t>
  </si>
  <si>
    <t>63 800,00</t>
  </si>
  <si>
    <t>62 800,00</t>
  </si>
  <si>
    <t>36 900,00</t>
  </si>
  <si>
    <t>35 900,00</t>
  </si>
  <si>
    <t>90013</t>
  </si>
  <si>
    <t>Schroniska dla zwierząt</t>
  </si>
  <si>
    <t>12 000,00</t>
  </si>
  <si>
    <t>13 000,00</t>
  </si>
  <si>
    <t>- 1 830,00</t>
  </si>
  <si>
    <t>25 973,00</t>
  </si>
  <si>
    <t>1 830,00</t>
  </si>
  <si>
    <t>56 227,00</t>
  </si>
  <si>
    <t xml:space="preserve"> z dnia 07 październik 2011r.</t>
  </si>
  <si>
    <t>Różne wydatki  na rzecz osób fizycznych</t>
  </si>
  <si>
    <t>719</t>
  </si>
  <si>
    <t>1 400</t>
  </si>
  <si>
    <t>+10 100</t>
  </si>
  <si>
    <t>11600    -10 100        =1 500</t>
  </si>
  <si>
    <t>2700            -830               =1 870</t>
  </si>
  <si>
    <t>1000                   +830                    =1830</t>
  </si>
  <si>
    <t>do Zarządzenia  Nr 52/2011</t>
  </si>
  <si>
    <t>z dnia  07 października 2011r.</t>
  </si>
  <si>
    <t>100 660,00</t>
  </si>
  <si>
    <t>97 660,00</t>
  </si>
  <si>
    <t>38 739,00</t>
  </si>
  <si>
    <t>40 839,00</t>
  </si>
  <si>
    <t>476,00</t>
  </si>
  <si>
    <t>276,00</t>
  </si>
  <si>
    <t>25 086 887,00</t>
  </si>
  <si>
    <t>25 090 427,00</t>
  </si>
  <si>
    <t>25 709 069,00</t>
  </si>
  <si>
    <t>25 712 609,00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</si>
</sst>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zcionka tekstu podstawowego"/>
      <family val="0"/>
    </font>
    <font>
      <sz val="9"/>
      <color indexed="8"/>
      <name val="Czcionka tekstu podstawowego"/>
      <family val="2"/>
    </font>
    <font>
      <b/>
      <sz val="10"/>
      <name val="Arial CE"/>
      <family val="2"/>
    </font>
    <font>
      <b/>
      <sz val="10"/>
      <color indexed="8"/>
      <name val="Czcionka tekstu podstawowego"/>
      <family val="0"/>
    </font>
    <font>
      <sz val="8"/>
      <name val="Arial CE"/>
      <family val="0"/>
    </font>
    <font>
      <b/>
      <sz val="8"/>
      <name val="Arial CE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Czcionka tekstu podstawowego"/>
      <family val="0"/>
    </font>
    <font>
      <sz val="11"/>
      <color theme="1"/>
      <name val="Arial"/>
      <family val="2"/>
    </font>
    <font>
      <sz val="9"/>
      <color theme="1"/>
      <name val="Czcionka tekstu podstawowego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.5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/>
      <top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0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0" fillId="0" borderId="10" xfId="0" applyFont="1" applyBorder="1" applyAlignment="1">
      <alignment/>
    </xf>
    <xf numFmtId="0" fontId="60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wrapText="1"/>
    </xf>
    <xf numFmtId="3" fontId="3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3" fontId="2" fillId="0" borderId="11" xfId="0" applyNumberFormat="1" applyFont="1" applyBorder="1" applyAlignment="1">
      <alignment horizontal="right" wrapText="1"/>
    </xf>
    <xf numFmtId="49" fontId="2" fillId="0" borderId="11" xfId="0" applyNumberFormat="1" applyFont="1" applyBorder="1" applyAlignment="1">
      <alignment horizontal="right" wrapText="1"/>
    </xf>
    <xf numFmtId="49" fontId="2" fillId="0" borderId="11" xfId="0" applyNumberFormat="1" applyFont="1" applyBorder="1" applyAlignment="1">
      <alignment/>
    </xf>
    <xf numFmtId="0" fontId="60" fillId="0" borderId="10" xfId="0" applyFont="1" applyBorder="1" applyAlignment="1">
      <alignment/>
    </xf>
    <xf numFmtId="0" fontId="60" fillId="0" borderId="0" xfId="0" applyFont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/>
    </xf>
    <xf numFmtId="0" fontId="2" fillId="0" borderId="14" xfId="0" applyFont="1" applyBorder="1" applyAlignment="1">
      <alignment vertical="center" wrapText="1"/>
    </xf>
    <xf numFmtId="3" fontId="2" fillId="0" borderId="15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 wrapText="1"/>
    </xf>
    <xf numFmtId="3" fontId="2" fillId="0" borderId="14" xfId="0" applyNumberFormat="1" applyFont="1" applyBorder="1" applyAlignment="1">
      <alignment horizontal="right" wrapText="1"/>
    </xf>
    <xf numFmtId="0" fontId="2" fillId="0" borderId="14" xfId="0" applyFont="1" applyBorder="1" applyAlignment="1">
      <alignment/>
    </xf>
    <xf numFmtId="49" fontId="2" fillId="0" borderId="14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3" fontId="5" fillId="0" borderId="0" xfId="0" applyNumberFormat="1" applyFont="1" applyAlignment="1">
      <alignment/>
    </xf>
    <xf numFmtId="0" fontId="7" fillId="0" borderId="0" xfId="0" applyFont="1" applyAlignment="1">
      <alignment vertical="top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61" fillId="0" borderId="0" xfId="0" applyFont="1" applyAlignment="1">
      <alignment/>
    </xf>
    <xf numFmtId="0" fontId="55" fillId="0" borderId="0" xfId="0" applyFont="1" applyAlignment="1">
      <alignment/>
    </xf>
    <xf numFmtId="0" fontId="61" fillId="0" borderId="0" xfId="0" applyFont="1" applyAlignment="1">
      <alignment wrapText="1"/>
    </xf>
    <xf numFmtId="4" fontId="61" fillId="0" borderId="0" xfId="0" applyNumberFormat="1" applyFont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13" fillId="0" borderId="0" xfId="0" applyFont="1" applyAlignment="1">
      <alignment/>
    </xf>
    <xf numFmtId="0" fontId="62" fillId="0" borderId="11" xfId="0" applyFont="1" applyBorder="1" applyAlignment="1">
      <alignment/>
    </xf>
    <xf numFmtId="4" fontId="62" fillId="0" borderId="11" xfId="0" applyNumberFormat="1" applyFont="1" applyBorder="1" applyAlignment="1">
      <alignment/>
    </xf>
    <xf numFmtId="4" fontId="60" fillId="0" borderId="0" xfId="0" applyNumberFormat="1" applyFont="1" applyAlignment="1">
      <alignment/>
    </xf>
    <xf numFmtId="4" fontId="62" fillId="0" borderId="0" xfId="0" applyNumberFormat="1" applyFont="1" applyAlignment="1">
      <alignment/>
    </xf>
    <xf numFmtId="0" fontId="6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" fontId="63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60" fillId="33" borderId="11" xfId="0" applyFont="1" applyFill="1" applyBorder="1" applyAlignment="1">
      <alignment vertical="center"/>
    </xf>
    <xf numFmtId="4" fontId="7" fillId="0" borderId="11" xfId="0" applyNumberFormat="1" applyFont="1" applyBorder="1" applyAlignment="1">
      <alignment horizontal="right" vertical="center"/>
    </xf>
    <xf numFmtId="4" fontId="62" fillId="0" borderId="11" xfId="0" applyNumberFormat="1" applyFont="1" applyBorder="1" applyAlignment="1">
      <alignment horizontal="right" vertical="center"/>
    </xf>
    <xf numFmtId="0" fontId="62" fillId="0" borderId="0" xfId="0" applyFont="1" applyAlignment="1">
      <alignment/>
    </xf>
    <xf numFmtId="0" fontId="62" fillId="0" borderId="0" xfId="0" applyFont="1" applyAlignment="1">
      <alignment wrapText="1"/>
    </xf>
    <xf numFmtId="0" fontId="64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Border="1" applyAlignment="1">
      <alignment/>
    </xf>
    <xf numFmtId="0" fontId="11" fillId="0" borderId="0" xfId="0" applyFont="1" applyAlignment="1">
      <alignment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wrapText="1"/>
    </xf>
    <xf numFmtId="4" fontId="18" fillId="0" borderId="11" xfId="0" applyNumberFormat="1" applyFont="1" applyBorder="1" applyAlignment="1">
      <alignment/>
    </xf>
    <xf numFmtId="49" fontId="18" fillId="0" borderId="11" xfId="0" applyNumberFormat="1" applyFont="1" applyBorder="1" applyAlignment="1">
      <alignment horizontal="right" wrapText="1"/>
    </xf>
    <xf numFmtId="0" fontId="18" fillId="0" borderId="0" xfId="0" applyFont="1" applyAlignment="1">
      <alignment/>
    </xf>
    <xf numFmtId="0" fontId="65" fillId="0" borderId="0" xfId="0" applyFont="1" applyAlignment="1">
      <alignment/>
    </xf>
    <xf numFmtId="0" fontId="18" fillId="0" borderId="15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6" xfId="0" applyFont="1" applyBorder="1" applyAlignment="1">
      <alignment/>
    </xf>
    <xf numFmtId="49" fontId="20" fillId="0" borderId="16" xfId="0" applyNumberFormat="1" applyFont="1" applyBorder="1" applyAlignment="1">
      <alignment horizontal="right"/>
    </xf>
    <xf numFmtId="49" fontId="18" fillId="0" borderId="16" xfId="0" applyNumberFormat="1" applyFont="1" applyBorder="1" applyAlignment="1">
      <alignment horizontal="right"/>
    </xf>
    <xf numFmtId="49" fontId="18" fillId="0" borderId="15" xfId="0" applyNumberFormat="1" applyFont="1" applyBorder="1" applyAlignment="1">
      <alignment horizontal="right" wrapText="1"/>
    </xf>
    <xf numFmtId="49" fontId="18" fillId="0" borderId="15" xfId="0" applyNumberFormat="1" applyFont="1" applyBorder="1" applyAlignment="1">
      <alignment wrapText="1"/>
    </xf>
    <xf numFmtId="49" fontId="18" fillId="0" borderId="14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49" fontId="18" fillId="0" borderId="0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 vertical="center"/>
    </xf>
    <xf numFmtId="49" fontId="21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17" xfId="0" applyNumberFormat="1" applyFont="1" applyFill="1" applyBorder="1" applyAlignment="1" applyProtection="1">
      <alignment horizontal="left" vertical="center" wrapText="1"/>
      <protection locked="0"/>
    </xf>
    <xf numFmtId="49" fontId="22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23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24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23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24" fillId="34" borderId="17" xfId="0" applyNumberFormat="1" applyFont="1" applyFill="1" applyBorder="1" applyAlignment="1" applyProtection="1">
      <alignment horizontal="left" vertical="center" wrapText="1"/>
      <protection locked="0"/>
    </xf>
    <xf numFmtId="49" fontId="24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24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25" fillId="34" borderId="19" xfId="0" applyNumberFormat="1" applyFont="1" applyFill="1" applyBorder="1" applyAlignment="1" applyProtection="1">
      <alignment horizontal="right" vertical="center" wrapText="1"/>
      <protection locked="0"/>
    </xf>
    <xf numFmtId="49" fontId="25" fillId="34" borderId="0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0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0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7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7" fillId="34" borderId="11" xfId="0" applyNumberFormat="1" applyFont="1" applyFill="1" applyBorder="1" applyAlignment="1" applyProtection="1">
      <alignment horizontal="right" vertical="center" wrapText="1"/>
      <protection locked="0"/>
    </xf>
    <xf numFmtId="0" fontId="66" fillId="0" borderId="0" xfId="0" applyFont="1" applyAlignment="1">
      <alignment/>
    </xf>
    <xf numFmtId="0" fontId="28" fillId="0" borderId="0" xfId="0" applyFont="1" applyAlignment="1">
      <alignment/>
    </xf>
    <xf numFmtId="0" fontId="9" fillId="35" borderId="0" xfId="0" applyNumberFormat="1" applyFont="1" applyFill="1" applyBorder="1" applyAlignment="1" applyProtection="1">
      <alignment horizontal="left"/>
      <protection locked="0"/>
    </xf>
    <xf numFmtId="49" fontId="22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17" xfId="0" applyNumberFormat="1" applyFont="1" applyFill="1" applyBorder="1" applyAlignment="1" applyProtection="1">
      <alignment horizontal="left" vertical="center" wrapText="1"/>
      <protection locked="0"/>
    </xf>
    <xf numFmtId="49" fontId="23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24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23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24" fillId="34" borderId="17" xfId="0" applyNumberFormat="1" applyFont="1" applyFill="1" applyBorder="1" applyAlignment="1" applyProtection="1">
      <alignment horizontal="left" vertical="center" wrapText="1"/>
      <protection locked="0"/>
    </xf>
    <xf numFmtId="49" fontId="24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21" fillId="35" borderId="0" xfId="0" applyNumberFormat="1" applyFont="1" applyFill="1" applyBorder="1" applyAlignment="1" applyProtection="1">
      <alignment horizontal="left"/>
      <protection locked="0"/>
    </xf>
    <xf numFmtId="4" fontId="24" fillId="34" borderId="17" xfId="0" applyNumberFormat="1" applyFont="1" applyFill="1" applyBorder="1" applyAlignment="1" applyProtection="1">
      <alignment horizontal="left" vertical="center" wrapText="1"/>
      <protection locked="0"/>
    </xf>
    <xf numFmtId="4" fontId="24" fillId="34" borderId="17" xfId="0" applyNumberFormat="1" applyFont="1" applyFill="1" applyBorder="1" applyAlignment="1" applyProtection="1">
      <alignment horizontal="right" vertical="center" wrapText="1"/>
      <protection locked="0"/>
    </xf>
    <xf numFmtId="4" fontId="22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22" fillId="34" borderId="20" xfId="0" applyNumberFormat="1" applyFont="1" applyFill="1" applyBorder="1" applyAlignment="1" applyProtection="1">
      <alignment horizontal="center" vertical="center" wrapText="1"/>
      <protection locked="0"/>
    </xf>
    <xf numFmtId="4" fontId="24" fillId="34" borderId="20" xfId="0" applyNumberFormat="1" applyFont="1" applyFill="1" applyBorder="1" applyAlignment="1" applyProtection="1">
      <alignment horizontal="right" vertical="center" wrapText="1"/>
      <protection locked="0"/>
    </xf>
    <xf numFmtId="4" fontId="24" fillId="34" borderId="20" xfId="0" applyNumberFormat="1" applyFont="1" applyFill="1" applyBorder="1" applyAlignment="1" applyProtection="1">
      <alignment horizontal="left" vertical="center" wrapText="1"/>
      <protection locked="0"/>
    </xf>
    <xf numFmtId="49" fontId="22" fillId="34" borderId="21" xfId="0" applyNumberFormat="1" applyFont="1" applyFill="1" applyBorder="1" applyAlignment="1" applyProtection="1">
      <alignment horizontal="center" vertical="center" wrapText="1"/>
      <protection locked="0"/>
    </xf>
    <xf numFmtId="4" fontId="22" fillId="34" borderId="21" xfId="0" applyNumberFormat="1" applyFont="1" applyFill="1" applyBorder="1" applyAlignment="1" applyProtection="1">
      <alignment horizontal="right" vertical="center" wrapText="1"/>
      <protection locked="0"/>
    </xf>
    <xf numFmtId="4" fontId="24" fillId="34" borderId="21" xfId="0" applyNumberFormat="1" applyFont="1" applyFill="1" applyBorder="1" applyAlignment="1" applyProtection="1">
      <alignment horizontal="right" vertical="center" wrapText="1"/>
      <protection locked="0"/>
    </xf>
    <xf numFmtId="49" fontId="23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NumberFormat="1" applyFont="1" applyFill="1" applyBorder="1" applyAlignment="1" applyProtection="1">
      <alignment horizontal="left"/>
      <protection locked="0"/>
    </xf>
    <xf numFmtId="49" fontId="21" fillId="34" borderId="17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9" fontId="22" fillId="34" borderId="17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0" xfId="0" applyNumberFormat="1" applyFont="1" applyFill="1" applyBorder="1" applyAlignment="1" applyProtection="1">
      <alignment horizontal="left"/>
      <protection locked="0"/>
    </xf>
    <xf numFmtId="49" fontId="21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24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25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67" fillId="0" borderId="0" xfId="0" applyFont="1" applyAlignment="1">
      <alignment horizontal="center"/>
    </xf>
    <xf numFmtId="49" fontId="23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NumberFormat="1" applyFont="1" applyFill="1" applyBorder="1" applyAlignment="1" applyProtection="1">
      <alignment horizontal="left"/>
      <protection locked="0"/>
    </xf>
    <xf numFmtId="49" fontId="26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23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NumberFormat="1" applyFont="1" applyFill="1" applyBorder="1" applyAlignment="1" applyProtection="1">
      <alignment horizontal="left"/>
      <protection locked="0"/>
    </xf>
    <xf numFmtId="49" fontId="26" fillId="34" borderId="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1" xfId="0" applyFont="1" applyBorder="1" applyAlignment="1">
      <alignment vertical="center" wrapText="1"/>
    </xf>
    <xf numFmtId="0" fontId="60" fillId="0" borderId="11" xfId="0" applyFont="1" applyBorder="1" applyAlignment="1">
      <alignment vertical="center" wrapText="1"/>
    </xf>
    <xf numFmtId="0" fontId="62" fillId="0" borderId="11" xfId="0" applyFont="1" applyBorder="1" applyAlignment="1">
      <alignment wrapText="1"/>
    </xf>
    <xf numFmtId="0" fontId="60" fillId="0" borderId="11" xfId="0" applyFont="1" applyBorder="1" applyAlignment="1">
      <alignment wrapText="1"/>
    </xf>
    <xf numFmtId="0" fontId="7" fillId="0" borderId="23" xfId="0" applyFont="1" applyBorder="1" applyAlignment="1">
      <alignment vertical="center" wrapText="1"/>
    </xf>
    <xf numFmtId="0" fontId="60" fillId="0" borderId="24" xfId="0" applyFont="1" applyBorder="1" applyAlignment="1">
      <alignment vertical="center" wrapText="1"/>
    </xf>
    <xf numFmtId="0" fontId="60" fillId="0" borderId="13" xfId="0" applyFont="1" applyBorder="1" applyAlignment="1">
      <alignment vertical="center" wrapText="1"/>
    </xf>
    <xf numFmtId="0" fontId="60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7" fillId="0" borderId="0" xfId="0" applyFont="1" applyAlignment="1">
      <alignment horizontal="center" wrapText="1"/>
    </xf>
    <xf numFmtId="49" fontId="8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60" fillId="0" borderId="0" xfId="0" applyFont="1" applyAlignment="1">
      <alignment vertical="center" wrapText="1"/>
    </xf>
    <xf numFmtId="49" fontId="7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9" fontId="22" fillId="34" borderId="17" xfId="0" applyNumberFormat="1" applyFont="1" applyFill="1" applyBorder="1" applyAlignment="1" applyProtection="1">
      <alignment horizontal="right" vertical="center" wrapText="1"/>
      <protection locked="0"/>
    </xf>
    <xf numFmtId="0" fontId="68" fillId="0" borderId="0" xfId="0" applyFont="1" applyAlignment="1">
      <alignment horizontal="center" wrapText="1"/>
    </xf>
    <xf numFmtId="0" fontId="9" fillId="0" borderId="0" xfId="0" applyNumberFormat="1" applyFont="1" applyFill="1" applyBorder="1" applyAlignment="1" applyProtection="1">
      <alignment horizontal="left" wrapText="1"/>
      <protection locked="0"/>
    </xf>
    <xf numFmtId="0" fontId="69" fillId="0" borderId="0" xfId="0" applyFont="1" applyAlignment="1">
      <alignment horizontal="center" wrapText="1"/>
    </xf>
    <xf numFmtId="0" fontId="66" fillId="0" borderId="0" xfId="0" applyFont="1" applyAlignment="1">
      <alignment wrapText="1"/>
    </xf>
    <xf numFmtId="49" fontId="9" fillId="36" borderId="0" xfId="0" applyNumberFormat="1" applyFont="1" applyFill="1" applyAlignment="1" applyProtection="1">
      <alignment horizontal="left" vertical="top" wrapText="1"/>
      <protection locked="0"/>
    </xf>
    <xf numFmtId="0" fontId="9" fillId="0" borderId="17" xfId="0" applyNumberFormat="1" applyFont="1" applyFill="1" applyBorder="1" applyAlignment="1" applyProtection="1">
      <alignment horizontal="center"/>
      <protection locked="0"/>
    </xf>
    <xf numFmtId="0" fontId="9" fillId="0" borderId="20" xfId="0" applyNumberFormat="1" applyFont="1" applyFill="1" applyBorder="1" applyAlignment="1" applyProtection="1">
      <alignment horizontal="center"/>
      <protection locked="0"/>
    </xf>
    <xf numFmtId="0" fontId="9" fillId="0" borderId="21" xfId="0" applyNumberFormat="1" applyFont="1" applyFill="1" applyBorder="1" applyAlignment="1" applyProtection="1">
      <alignment horizontal="center"/>
      <protection locked="0"/>
    </xf>
    <xf numFmtId="0" fontId="18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4" xfId="0" applyBorder="1" applyAlignment="1">
      <alignment wrapText="1"/>
    </xf>
    <xf numFmtId="0" fontId="18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65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64" fillId="0" borderId="0" xfId="0" applyFont="1" applyAlignment="1">
      <alignment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70" fillId="0" borderId="12" xfId="0" applyFont="1" applyBorder="1" applyAlignment="1">
      <alignment horizontal="center" vertical="center"/>
    </xf>
    <xf numFmtId="0" fontId="70" fillId="0" borderId="25" xfId="0" applyFont="1" applyBorder="1" applyAlignment="1">
      <alignment horizontal="center" vertical="center"/>
    </xf>
    <xf numFmtId="0" fontId="70" fillId="0" borderId="25" xfId="0" applyFont="1" applyBorder="1" applyAlignment="1">
      <alignment vertic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0" fillId="0" borderId="26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"/>
  <sheetViews>
    <sheetView tabSelected="1" zoomScalePageLayoutView="0" workbookViewId="0" topLeftCell="A1">
      <selection activeCell="F4" sqref="F4"/>
    </sheetView>
  </sheetViews>
  <sheetFormatPr defaultColWidth="8.796875" defaultRowHeight="14.25"/>
  <cols>
    <col min="1" max="1" width="0.4921875" style="49" customWidth="1"/>
    <col min="2" max="2" width="5.19921875" style="0" customWidth="1"/>
    <col min="3" max="4" width="7" style="0" customWidth="1"/>
    <col min="5" max="5" width="29.8984375" style="0" customWidth="1"/>
    <col min="6" max="6" width="11.3984375" style="0" customWidth="1"/>
    <col min="8" max="8" width="10.69921875" style="0" customWidth="1"/>
  </cols>
  <sheetData>
    <row r="1" spans="2:8" s="49" customFormat="1" ht="15">
      <c r="B1" s="50"/>
      <c r="C1" s="50"/>
      <c r="D1" s="50"/>
      <c r="E1" s="50"/>
      <c r="F1" s="50" t="s">
        <v>47</v>
      </c>
      <c r="G1" s="50"/>
      <c r="H1" s="50"/>
    </row>
    <row r="2" spans="2:8" s="49" customFormat="1" ht="15">
      <c r="B2" s="50"/>
      <c r="C2" s="50"/>
      <c r="D2" s="50"/>
      <c r="E2" s="50"/>
      <c r="F2" s="50" t="s">
        <v>204</v>
      </c>
      <c r="G2" s="50"/>
      <c r="H2" s="50"/>
    </row>
    <row r="3" spans="2:8" s="49" customFormat="1" ht="15">
      <c r="B3" s="50"/>
      <c r="C3" s="50"/>
      <c r="D3" s="50"/>
      <c r="E3" s="50"/>
      <c r="F3" s="50" t="s">
        <v>99</v>
      </c>
      <c r="G3" s="50"/>
      <c r="H3" s="50"/>
    </row>
    <row r="4" spans="2:8" s="49" customFormat="1" ht="15">
      <c r="B4" s="50"/>
      <c r="C4" s="50"/>
      <c r="D4" s="50"/>
      <c r="E4" s="50"/>
      <c r="F4" s="50" t="s">
        <v>205</v>
      </c>
      <c r="G4" s="50"/>
      <c r="H4" s="50"/>
    </row>
    <row r="5" spans="2:8" s="49" customFormat="1" ht="27" customHeight="1">
      <c r="B5"/>
      <c r="C5"/>
      <c r="D5"/>
      <c r="E5"/>
      <c r="F5"/>
      <c r="G5"/>
      <c r="H5"/>
    </row>
    <row r="6" spans="2:8" s="49" customFormat="1" ht="14.25">
      <c r="B6"/>
      <c r="C6"/>
      <c r="D6"/>
      <c r="E6"/>
      <c r="F6"/>
      <c r="G6"/>
      <c r="H6"/>
    </row>
    <row r="7" spans="2:8" s="49" customFormat="1" ht="15">
      <c r="B7" s="51" t="s">
        <v>48</v>
      </c>
      <c r="C7"/>
      <c r="D7"/>
      <c r="E7"/>
      <c r="F7"/>
      <c r="G7"/>
      <c r="H7"/>
    </row>
    <row r="8" spans="2:8" s="49" customFormat="1" ht="12.75">
      <c r="B8" s="151" t="s">
        <v>49</v>
      </c>
      <c r="C8" s="151"/>
      <c r="D8" s="151"/>
      <c r="E8" s="151"/>
      <c r="F8" s="151"/>
      <c r="G8" s="151"/>
      <c r="H8" s="151"/>
    </row>
    <row r="10" spans="2:8" ht="25.5">
      <c r="B10" s="103" t="s">
        <v>53</v>
      </c>
      <c r="C10" s="103" t="s">
        <v>54</v>
      </c>
      <c r="D10" s="103" t="s">
        <v>55</v>
      </c>
      <c r="E10" s="103" t="s">
        <v>107</v>
      </c>
      <c r="F10" s="103" t="s">
        <v>61</v>
      </c>
      <c r="G10" s="103" t="s">
        <v>62</v>
      </c>
      <c r="H10" s="103" t="s">
        <v>63</v>
      </c>
    </row>
    <row r="11" spans="2:8" ht="33.75">
      <c r="B11" s="104" t="s">
        <v>108</v>
      </c>
      <c r="C11" s="104"/>
      <c r="D11" s="104"/>
      <c r="E11" s="105" t="s">
        <v>109</v>
      </c>
      <c r="F11" s="106" t="s">
        <v>112</v>
      </c>
      <c r="G11" s="106" t="s">
        <v>206</v>
      </c>
      <c r="H11" s="106" t="s">
        <v>207</v>
      </c>
    </row>
    <row r="12" spans="2:8" ht="15">
      <c r="B12" s="107"/>
      <c r="C12" s="108" t="s">
        <v>113</v>
      </c>
      <c r="D12" s="109"/>
      <c r="E12" s="110" t="s">
        <v>114</v>
      </c>
      <c r="F12" s="111" t="s">
        <v>111</v>
      </c>
      <c r="G12" s="111" t="s">
        <v>206</v>
      </c>
      <c r="H12" s="111" t="s">
        <v>208</v>
      </c>
    </row>
    <row r="13" spans="2:8" ht="45">
      <c r="B13" s="112"/>
      <c r="C13" s="112"/>
      <c r="D13" s="108" t="s">
        <v>116</v>
      </c>
      <c r="E13" s="110" t="s">
        <v>117</v>
      </c>
      <c r="F13" s="111" t="s">
        <v>111</v>
      </c>
      <c r="G13" s="111" t="s">
        <v>206</v>
      </c>
      <c r="H13" s="111" t="s">
        <v>208</v>
      </c>
    </row>
    <row r="14" spans="2:8" ht="15">
      <c r="B14" s="140"/>
      <c r="C14" s="140"/>
      <c r="D14" s="140"/>
      <c r="E14" s="141"/>
      <c r="F14" s="141"/>
      <c r="G14" s="141"/>
      <c r="H14" s="141"/>
    </row>
    <row r="15" spans="2:8" ht="25.5">
      <c r="B15" s="142" t="s">
        <v>118</v>
      </c>
      <c r="C15" s="142"/>
      <c r="D15" s="142"/>
      <c r="E15" s="142"/>
      <c r="F15" s="150" t="s">
        <v>267</v>
      </c>
      <c r="G15" s="113" t="s">
        <v>206</v>
      </c>
      <c r="H15" s="150" t="s">
        <v>268</v>
      </c>
    </row>
    <row r="20" ht="15">
      <c r="F20" s="51" t="s">
        <v>105</v>
      </c>
    </row>
    <row r="21" ht="15">
      <c r="F21" s="51"/>
    </row>
    <row r="22" ht="15">
      <c r="F22" s="51" t="s">
        <v>104</v>
      </c>
    </row>
  </sheetData>
  <sheetProtection/>
  <mergeCells count="1">
    <mergeCell ref="B8:H8"/>
  </mergeCells>
  <printOptions/>
  <pageMargins left="0.7" right="0.5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29">
      <selection activeCell="D41" sqref="D41"/>
    </sheetView>
  </sheetViews>
  <sheetFormatPr defaultColWidth="8.796875" defaultRowHeight="14.25"/>
  <cols>
    <col min="1" max="1" width="4.8984375" style="0" customWidth="1"/>
    <col min="2" max="2" width="5.09765625" style="0" customWidth="1"/>
    <col min="3" max="3" width="5.3984375" style="0" customWidth="1"/>
    <col min="4" max="4" width="33.59765625" style="0" customWidth="1"/>
    <col min="5" max="5" width="11" style="0" customWidth="1"/>
    <col min="7" max="7" width="11.09765625" style="0" customWidth="1"/>
  </cols>
  <sheetData>
    <row r="1" spans="1:7" ht="15">
      <c r="A1" s="50"/>
      <c r="B1" s="50"/>
      <c r="C1" s="50"/>
      <c r="D1" s="52"/>
      <c r="E1" s="53" t="s">
        <v>50</v>
      </c>
      <c r="F1" s="53"/>
      <c r="G1" s="53"/>
    </row>
    <row r="2" spans="1:7" ht="15">
      <c r="A2" s="50"/>
      <c r="B2" s="50"/>
      <c r="C2" s="50"/>
      <c r="D2" s="52"/>
      <c r="E2" s="53" t="s">
        <v>204</v>
      </c>
      <c r="F2" s="53"/>
      <c r="G2" s="53"/>
    </row>
    <row r="3" spans="1:7" ht="15">
      <c r="A3" s="50"/>
      <c r="B3" s="50"/>
      <c r="C3" s="50"/>
      <c r="D3" s="52"/>
      <c r="E3" s="53" t="s">
        <v>99</v>
      </c>
      <c r="F3" s="53"/>
      <c r="G3" s="53"/>
    </row>
    <row r="4" spans="1:7" ht="15">
      <c r="A4" s="50"/>
      <c r="B4" s="50"/>
      <c r="C4" s="50"/>
      <c r="D4" s="52"/>
      <c r="E4" s="53" t="s">
        <v>205</v>
      </c>
      <c r="F4" s="53"/>
      <c r="G4" s="53"/>
    </row>
    <row r="5" spans="4:7" ht="14.25">
      <c r="D5" s="54"/>
      <c r="E5" s="55"/>
      <c r="F5" s="55"/>
      <c r="G5" s="55"/>
    </row>
    <row r="6" spans="4:7" ht="14.25">
      <c r="D6" s="54"/>
      <c r="E6" s="55"/>
      <c r="F6" s="55"/>
      <c r="G6" s="55"/>
    </row>
    <row r="7" spans="1:7" ht="15">
      <c r="A7" s="51" t="s">
        <v>51</v>
      </c>
      <c r="D7" s="54"/>
      <c r="E7" s="55"/>
      <c r="F7" s="55"/>
      <c r="G7" s="55"/>
    </row>
    <row r="8" spans="1:7" ht="14.25">
      <c r="A8" s="167" t="s">
        <v>52</v>
      </c>
      <c r="B8" s="167"/>
      <c r="C8" s="167"/>
      <c r="D8" s="167"/>
      <c r="E8" s="167"/>
      <c r="F8" s="167"/>
      <c r="G8" s="167"/>
    </row>
    <row r="10" spans="1:7" s="145" customFormat="1" ht="24" customHeight="1">
      <c r="A10" s="148" t="s">
        <v>53</v>
      </c>
      <c r="B10" s="148" t="s">
        <v>54</v>
      </c>
      <c r="C10" s="148" t="s">
        <v>55</v>
      </c>
      <c r="D10" s="148" t="s">
        <v>107</v>
      </c>
      <c r="E10" s="148" t="s">
        <v>61</v>
      </c>
      <c r="F10" s="148" t="s">
        <v>62</v>
      </c>
      <c r="G10" s="148" t="s">
        <v>63</v>
      </c>
    </row>
    <row r="11" spans="1:7" s="145" customFormat="1" ht="16.5" customHeight="1">
      <c r="A11" s="123" t="s">
        <v>119</v>
      </c>
      <c r="B11" s="123"/>
      <c r="C11" s="123"/>
      <c r="D11" s="124" t="s">
        <v>120</v>
      </c>
      <c r="E11" s="146" t="s">
        <v>121</v>
      </c>
      <c r="F11" s="146" t="s">
        <v>115</v>
      </c>
      <c r="G11" s="146" t="s">
        <v>121</v>
      </c>
    </row>
    <row r="12" spans="1:7" s="145" customFormat="1" ht="16.5" customHeight="1">
      <c r="A12" s="125"/>
      <c r="B12" s="126" t="s">
        <v>209</v>
      </c>
      <c r="C12" s="127"/>
      <c r="D12" s="128" t="s">
        <v>210</v>
      </c>
      <c r="E12" s="149" t="s">
        <v>211</v>
      </c>
      <c r="F12" s="149" t="s">
        <v>131</v>
      </c>
      <c r="G12" s="149" t="s">
        <v>212</v>
      </c>
    </row>
    <row r="13" spans="1:7" s="145" customFormat="1" ht="16.5" customHeight="1">
      <c r="A13" s="129"/>
      <c r="B13" s="129"/>
      <c r="C13" s="126" t="s">
        <v>125</v>
      </c>
      <c r="D13" s="128" t="s">
        <v>126</v>
      </c>
      <c r="E13" s="149" t="s">
        <v>211</v>
      </c>
      <c r="F13" s="149" t="s">
        <v>131</v>
      </c>
      <c r="G13" s="149" t="s">
        <v>212</v>
      </c>
    </row>
    <row r="14" spans="1:7" s="145" customFormat="1" ht="16.5" customHeight="1">
      <c r="A14" s="125"/>
      <c r="B14" s="126" t="s">
        <v>122</v>
      </c>
      <c r="C14" s="127"/>
      <c r="D14" s="128" t="s">
        <v>123</v>
      </c>
      <c r="E14" s="149" t="s">
        <v>124</v>
      </c>
      <c r="F14" s="149" t="s">
        <v>132</v>
      </c>
      <c r="G14" s="149" t="s">
        <v>177</v>
      </c>
    </row>
    <row r="15" spans="1:7" s="145" customFormat="1" ht="16.5" customHeight="1">
      <c r="A15" s="129"/>
      <c r="B15" s="129"/>
      <c r="C15" s="126" t="s">
        <v>125</v>
      </c>
      <c r="D15" s="128" t="s">
        <v>126</v>
      </c>
      <c r="E15" s="149" t="s">
        <v>124</v>
      </c>
      <c r="F15" s="149" t="s">
        <v>132</v>
      </c>
      <c r="G15" s="149" t="s">
        <v>177</v>
      </c>
    </row>
    <row r="16" spans="1:7" s="145" customFormat="1" ht="27" customHeight="1">
      <c r="A16" s="123" t="s">
        <v>108</v>
      </c>
      <c r="B16" s="123"/>
      <c r="C16" s="123"/>
      <c r="D16" s="124" t="s">
        <v>109</v>
      </c>
      <c r="E16" s="146" t="s">
        <v>141</v>
      </c>
      <c r="F16" s="146" t="s">
        <v>206</v>
      </c>
      <c r="G16" s="146" t="s">
        <v>213</v>
      </c>
    </row>
    <row r="17" spans="1:7" s="145" customFormat="1" ht="16.5" customHeight="1">
      <c r="A17" s="125"/>
      <c r="B17" s="126" t="s">
        <v>113</v>
      </c>
      <c r="C17" s="127"/>
      <c r="D17" s="128" t="s">
        <v>114</v>
      </c>
      <c r="E17" s="149" t="s">
        <v>142</v>
      </c>
      <c r="F17" s="149" t="s">
        <v>206</v>
      </c>
      <c r="G17" s="149" t="s">
        <v>214</v>
      </c>
    </row>
    <row r="18" spans="1:7" s="145" customFormat="1" ht="16.5" customHeight="1">
      <c r="A18" s="129"/>
      <c r="B18" s="129"/>
      <c r="C18" s="126" t="s">
        <v>133</v>
      </c>
      <c r="D18" s="128" t="s">
        <v>134</v>
      </c>
      <c r="E18" s="149" t="s">
        <v>115</v>
      </c>
      <c r="F18" s="149" t="s">
        <v>206</v>
      </c>
      <c r="G18" s="149" t="s">
        <v>206</v>
      </c>
    </row>
    <row r="19" spans="1:7" s="145" customFormat="1" ht="16.5" customHeight="1">
      <c r="A19" s="129"/>
      <c r="B19" s="129"/>
      <c r="C19" s="126" t="s">
        <v>143</v>
      </c>
      <c r="D19" s="128" t="s">
        <v>144</v>
      </c>
      <c r="E19" s="149" t="s">
        <v>145</v>
      </c>
      <c r="F19" s="149" t="s">
        <v>215</v>
      </c>
      <c r="G19" s="149" t="s">
        <v>216</v>
      </c>
    </row>
    <row r="20" spans="1:7" s="145" customFormat="1" ht="16.5" customHeight="1">
      <c r="A20" s="129"/>
      <c r="B20" s="129"/>
      <c r="C20" s="126" t="s">
        <v>146</v>
      </c>
      <c r="D20" s="128" t="s">
        <v>147</v>
      </c>
      <c r="E20" s="149" t="s">
        <v>148</v>
      </c>
      <c r="F20" s="149" t="s">
        <v>217</v>
      </c>
      <c r="G20" s="149" t="s">
        <v>218</v>
      </c>
    </row>
    <row r="21" spans="1:7" s="145" customFormat="1" ht="16.5" customHeight="1">
      <c r="A21" s="129"/>
      <c r="B21" s="129"/>
      <c r="C21" s="126" t="s">
        <v>149</v>
      </c>
      <c r="D21" s="128" t="s">
        <v>150</v>
      </c>
      <c r="E21" s="149" t="s">
        <v>151</v>
      </c>
      <c r="F21" s="149" t="s">
        <v>219</v>
      </c>
      <c r="G21" s="149" t="s">
        <v>220</v>
      </c>
    </row>
    <row r="22" spans="1:7" s="145" customFormat="1" ht="16.5" customHeight="1">
      <c r="A22" s="129"/>
      <c r="B22" s="129"/>
      <c r="C22" s="126" t="s">
        <v>127</v>
      </c>
      <c r="D22" s="128" t="s">
        <v>128</v>
      </c>
      <c r="E22" s="149" t="s">
        <v>153</v>
      </c>
      <c r="F22" s="149" t="s">
        <v>221</v>
      </c>
      <c r="G22" s="149" t="s">
        <v>222</v>
      </c>
    </row>
    <row r="23" spans="1:7" s="145" customFormat="1" ht="16.5" customHeight="1">
      <c r="A23" s="129"/>
      <c r="B23" s="129"/>
      <c r="C23" s="126" t="s">
        <v>125</v>
      </c>
      <c r="D23" s="128" t="s">
        <v>126</v>
      </c>
      <c r="E23" s="149" t="s">
        <v>155</v>
      </c>
      <c r="F23" s="149" t="s">
        <v>223</v>
      </c>
      <c r="G23" s="149" t="s">
        <v>224</v>
      </c>
    </row>
    <row r="24" spans="1:7" s="145" customFormat="1" ht="16.5" customHeight="1">
      <c r="A24" s="129"/>
      <c r="B24" s="129"/>
      <c r="C24" s="126" t="s">
        <v>137</v>
      </c>
      <c r="D24" s="128" t="s">
        <v>138</v>
      </c>
      <c r="E24" s="149" t="s">
        <v>157</v>
      </c>
      <c r="F24" s="149" t="s">
        <v>225</v>
      </c>
      <c r="G24" s="149" t="s">
        <v>226</v>
      </c>
    </row>
    <row r="25" spans="1:7" s="145" customFormat="1" ht="16.5" customHeight="1">
      <c r="A25" s="123" t="s">
        <v>158</v>
      </c>
      <c r="B25" s="123"/>
      <c r="C25" s="123"/>
      <c r="D25" s="124" t="s">
        <v>159</v>
      </c>
      <c r="E25" s="146" t="s">
        <v>160</v>
      </c>
      <c r="F25" s="146" t="s">
        <v>115</v>
      </c>
      <c r="G25" s="146" t="s">
        <v>160</v>
      </c>
    </row>
    <row r="26" spans="1:7" s="145" customFormat="1" ht="16.5" customHeight="1">
      <c r="A26" s="125"/>
      <c r="B26" s="126" t="s">
        <v>161</v>
      </c>
      <c r="C26" s="127"/>
      <c r="D26" s="128" t="s">
        <v>162</v>
      </c>
      <c r="E26" s="149" t="s">
        <v>163</v>
      </c>
      <c r="F26" s="149" t="s">
        <v>115</v>
      </c>
      <c r="G26" s="149" t="s">
        <v>163</v>
      </c>
    </row>
    <row r="27" spans="1:7" s="145" customFormat="1" ht="16.5" customHeight="1">
      <c r="A27" s="129"/>
      <c r="B27" s="129"/>
      <c r="C27" s="126" t="s">
        <v>127</v>
      </c>
      <c r="D27" s="128" t="s">
        <v>128</v>
      </c>
      <c r="E27" s="149" t="s">
        <v>164</v>
      </c>
      <c r="F27" s="149" t="s">
        <v>227</v>
      </c>
      <c r="G27" s="149" t="s">
        <v>228</v>
      </c>
    </row>
    <row r="28" spans="1:7" s="145" customFormat="1" ht="16.5" customHeight="1">
      <c r="A28" s="129"/>
      <c r="B28" s="129"/>
      <c r="C28" s="126" t="s">
        <v>125</v>
      </c>
      <c r="D28" s="128" t="s">
        <v>126</v>
      </c>
      <c r="E28" s="149" t="s">
        <v>229</v>
      </c>
      <c r="F28" s="149" t="s">
        <v>230</v>
      </c>
      <c r="G28" s="149" t="s">
        <v>231</v>
      </c>
    </row>
    <row r="29" spans="1:7" s="145" customFormat="1" ht="16.5" customHeight="1">
      <c r="A29" s="129"/>
      <c r="B29" s="129"/>
      <c r="C29" s="126" t="s">
        <v>197</v>
      </c>
      <c r="D29" s="128" t="s">
        <v>198</v>
      </c>
      <c r="E29" s="149" t="s">
        <v>232</v>
      </c>
      <c r="F29" s="149" t="s">
        <v>136</v>
      </c>
      <c r="G29" s="149" t="s">
        <v>233</v>
      </c>
    </row>
    <row r="30" spans="1:7" s="145" customFormat="1" ht="16.5" customHeight="1">
      <c r="A30" s="123" t="s">
        <v>168</v>
      </c>
      <c r="B30" s="123"/>
      <c r="C30" s="123"/>
      <c r="D30" s="124" t="s">
        <v>169</v>
      </c>
      <c r="E30" s="146" t="s">
        <v>259</v>
      </c>
      <c r="F30" s="146" t="s">
        <v>115</v>
      </c>
      <c r="G30" s="146" t="s">
        <v>259</v>
      </c>
    </row>
    <row r="31" spans="1:7" s="145" customFormat="1" ht="16.5" customHeight="1">
      <c r="A31" s="125"/>
      <c r="B31" s="126" t="s">
        <v>170</v>
      </c>
      <c r="C31" s="127"/>
      <c r="D31" s="128" t="s">
        <v>171</v>
      </c>
      <c r="E31" s="149" t="s">
        <v>260</v>
      </c>
      <c r="F31" s="149" t="s">
        <v>115</v>
      </c>
      <c r="G31" s="149" t="s">
        <v>260</v>
      </c>
    </row>
    <row r="32" spans="1:7" s="145" customFormat="1" ht="16.5" customHeight="1">
      <c r="A32" s="129"/>
      <c r="B32" s="129"/>
      <c r="C32" s="126" t="s">
        <v>149</v>
      </c>
      <c r="D32" s="128" t="s">
        <v>150</v>
      </c>
      <c r="E32" s="149" t="s">
        <v>172</v>
      </c>
      <c r="F32" s="149" t="s">
        <v>165</v>
      </c>
      <c r="G32" s="149" t="s">
        <v>234</v>
      </c>
    </row>
    <row r="33" spans="1:7" s="145" customFormat="1" ht="16.5" customHeight="1">
      <c r="A33" s="129"/>
      <c r="B33" s="129"/>
      <c r="C33" s="126" t="s">
        <v>125</v>
      </c>
      <c r="D33" s="128" t="s">
        <v>126</v>
      </c>
      <c r="E33" s="149" t="s">
        <v>261</v>
      </c>
      <c r="F33" s="149" t="s">
        <v>155</v>
      </c>
      <c r="G33" s="149" t="s">
        <v>262</v>
      </c>
    </row>
    <row r="34" spans="1:7" s="145" customFormat="1" ht="16.5" customHeight="1">
      <c r="A34" s="129"/>
      <c r="B34" s="129"/>
      <c r="C34" s="126" t="s">
        <v>137</v>
      </c>
      <c r="D34" s="128" t="s">
        <v>138</v>
      </c>
      <c r="E34" s="149" t="s">
        <v>263</v>
      </c>
      <c r="F34" s="149" t="s">
        <v>167</v>
      </c>
      <c r="G34" s="149" t="s">
        <v>264</v>
      </c>
    </row>
    <row r="35" spans="1:7" s="145" customFormat="1" ht="16.5" customHeight="1">
      <c r="A35" s="129"/>
      <c r="B35" s="129"/>
      <c r="C35" s="126" t="s">
        <v>173</v>
      </c>
      <c r="D35" s="128" t="s">
        <v>174</v>
      </c>
      <c r="E35" s="149" t="s">
        <v>154</v>
      </c>
      <c r="F35" s="149" t="s">
        <v>166</v>
      </c>
      <c r="G35" s="149" t="s">
        <v>152</v>
      </c>
    </row>
    <row r="36" spans="1:7" s="145" customFormat="1" ht="16.5" customHeight="1">
      <c r="A36" s="123" t="s">
        <v>175</v>
      </c>
      <c r="B36" s="123"/>
      <c r="C36" s="123"/>
      <c r="D36" s="124" t="s">
        <v>56</v>
      </c>
      <c r="E36" s="146" t="s">
        <v>176</v>
      </c>
      <c r="F36" s="146" t="s">
        <v>115</v>
      </c>
      <c r="G36" s="146" t="s">
        <v>176</v>
      </c>
    </row>
    <row r="37" spans="1:7" s="145" customFormat="1" ht="16.5" customHeight="1">
      <c r="A37" s="125"/>
      <c r="B37" s="126" t="s">
        <v>235</v>
      </c>
      <c r="C37" s="127"/>
      <c r="D37" s="128" t="s">
        <v>236</v>
      </c>
      <c r="E37" s="149" t="s">
        <v>237</v>
      </c>
      <c r="F37" s="149" t="s">
        <v>139</v>
      </c>
      <c r="G37" s="149" t="s">
        <v>238</v>
      </c>
    </row>
    <row r="38" spans="1:7" s="145" customFormat="1" ht="16.5" customHeight="1">
      <c r="A38" s="129"/>
      <c r="B38" s="129"/>
      <c r="C38" s="126" t="s">
        <v>125</v>
      </c>
      <c r="D38" s="128" t="s">
        <v>126</v>
      </c>
      <c r="E38" s="149" t="s">
        <v>239</v>
      </c>
      <c r="F38" s="149" t="s">
        <v>139</v>
      </c>
      <c r="G38" s="149" t="s">
        <v>240</v>
      </c>
    </row>
    <row r="39" spans="1:7" s="145" customFormat="1" ht="16.5" customHeight="1">
      <c r="A39" s="125"/>
      <c r="B39" s="126" t="s">
        <v>241</v>
      </c>
      <c r="C39" s="127"/>
      <c r="D39" s="128" t="s">
        <v>242</v>
      </c>
      <c r="E39" s="149" t="s">
        <v>243</v>
      </c>
      <c r="F39" s="149" t="s">
        <v>135</v>
      </c>
      <c r="G39" s="149" t="s">
        <v>244</v>
      </c>
    </row>
    <row r="40" spans="1:7" s="145" customFormat="1" ht="16.5" customHeight="1">
      <c r="A40" s="129"/>
      <c r="B40" s="129"/>
      <c r="C40" s="126" t="s">
        <v>127</v>
      </c>
      <c r="D40" s="128" t="s">
        <v>128</v>
      </c>
      <c r="E40" s="149" t="s">
        <v>136</v>
      </c>
      <c r="F40" s="149" t="s">
        <v>135</v>
      </c>
      <c r="G40" s="149" t="s">
        <v>140</v>
      </c>
    </row>
    <row r="41" spans="1:7" s="145" customFormat="1" ht="16.5" customHeight="1">
      <c r="A41" s="123" t="s">
        <v>178</v>
      </c>
      <c r="B41" s="123"/>
      <c r="C41" s="123"/>
      <c r="D41" s="124" t="s">
        <v>179</v>
      </c>
      <c r="E41" s="146" t="s">
        <v>180</v>
      </c>
      <c r="F41" s="146" t="s">
        <v>115</v>
      </c>
      <c r="G41" s="146" t="s">
        <v>180</v>
      </c>
    </row>
    <row r="42" spans="1:7" s="145" customFormat="1" ht="16.5" customHeight="1">
      <c r="A42" s="125"/>
      <c r="B42" s="126" t="s">
        <v>181</v>
      </c>
      <c r="C42" s="127"/>
      <c r="D42" s="128" t="s">
        <v>57</v>
      </c>
      <c r="E42" s="149" t="s">
        <v>182</v>
      </c>
      <c r="F42" s="149" t="s">
        <v>115</v>
      </c>
      <c r="G42" s="149" t="s">
        <v>182</v>
      </c>
    </row>
    <row r="43" spans="1:7" s="145" customFormat="1" ht="16.5" customHeight="1">
      <c r="A43" s="129"/>
      <c r="B43" s="129"/>
      <c r="C43" s="126" t="s">
        <v>127</v>
      </c>
      <c r="D43" s="128" t="s">
        <v>128</v>
      </c>
      <c r="E43" s="149" t="s">
        <v>183</v>
      </c>
      <c r="F43" s="149" t="s">
        <v>245</v>
      </c>
      <c r="G43" s="149" t="s">
        <v>246</v>
      </c>
    </row>
    <row r="44" spans="1:7" s="145" customFormat="1" ht="16.5" customHeight="1">
      <c r="A44" s="129"/>
      <c r="B44" s="129"/>
      <c r="C44" s="126" t="s">
        <v>125</v>
      </c>
      <c r="D44" s="128" t="s">
        <v>126</v>
      </c>
      <c r="E44" s="149" t="s">
        <v>184</v>
      </c>
      <c r="F44" s="149" t="s">
        <v>247</v>
      </c>
      <c r="G44" s="149" t="s">
        <v>248</v>
      </c>
    </row>
    <row r="45" spans="1:7" s="145" customFormat="1" ht="5.25" customHeight="1">
      <c r="A45" s="152"/>
      <c r="B45" s="152"/>
      <c r="C45" s="152"/>
      <c r="D45" s="153"/>
      <c r="E45" s="153"/>
      <c r="F45" s="153"/>
      <c r="G45" s="153"/>
    </row>
    <row r="46" spans="1:7" s="145" customFormat="1" ht="16.5" customHeight="1">
      <c r="A46" s="154" t="s">
        <v>118</v>
      </c>
      <c r="B46" s="154"/>
      <c r="C46" s="154"/>
      <c r="D46" s="154"/>
      <c r="E46" s="150" t="s">
        <v>265</v>
      </c>
      <c r="F46" s="150" t="s">
        <v>206</v>
      </c>
      <c r="G46" s="150" t="s">
        <v>266</v>
      </c>
    </row>
    <row r="47" spans="1:8" s="143" customFormat="1" ht="5.25" customHeight="1">
      <c r="A47" s="155"/>
      <c r="B47" s="155"/>
      <c r="C47" s="155"/>
      <c r="D47" s="155"/>
      <c r="E47" s="156"/>
      <c r="F47" s="156"/>
      <c r="G47" s="156"/>
      <c r="H47" s="156"/>
    </row>
    <row r="48" spans="1:8" s="143" customFormat="1" ht="16.5" customHeight="1">
      <c r="A48" s="157"/>
      <c r="B48" s="157"/>
      <c r="C48" s="157"/>
      <c r="D48" s="157"/>
      <c r="E48" s="157"/>
      <c r="F48" s="114"/>
      <c r="G48" s="114"/>
      <c r="H48" s="114"/>
    </row>
    <row r="50" spans="1:7" ht="15">
      <c r="A50" s="168" t="s">
        <v>64</v>
      </c>
      <c r="B50" s="169"/>
      <c r="C50" s="115"/>
      <c r="D50" s="115"/>
      <c r="E50" s="116"/>
      <c r="F50" s="116"/>
      <c r="G50" s="116"/>
    </row>
    <row r="51" spans="1:7" ht="14.25">
      <c r="A51" s="117" t="s">
        <v>185</v>
      </c>
      <c r="B51" s="170" t="s">
        <v>186</v>
      </c>
      <c r="C51" s="170"/>
      <c r="D51" s="170"/>
      <c r="E51" s="119">
        <f>E53+E56+E57+E58+E59</f>
        <v>16002781</v>
      </c>
      <c r="F51" s="119">
        <f>F53+F56+F57+F58+F59</f>
        <v>3540</v>
      </c>
      <c r="G51" s="119">
        <f>G53+G56+G57+G58+G59</f>
        <v>16006321</v>
      </c>
    </row>
    <row r="52" spans="1:7" ht="14.25">
      <c r="A52" s="117"/>
      <c r="B52" s="170" t="s">
        <v>187</v>
      </c>
      <c r="C52" s="170"/>
      <c r="D52" s="170"/>
      <c r="E52" s="118"/>
      <c r="F52" s="118"/>
      <c r="G52" s="119"/>
    </row>
    <row r="53" spans="1:7" ht="17.25" customHeight="1">
      <c r="A53" s="117"/>
      <c r="B53" s="117" t="s">
        <v>188</v>
      </c>
      <c r="C53" s="170" t="s">
        <v>189</v>
      </c>
      <c r="D53" s="170"/>
      <c r="E53" s="119">
        <f>E54+E55</f>
        <v>10518965</v>
      </c>
      <c r="F53" s="119">
        <f>F54+F55</f>
        <v>0</v>
      </c>
      <c r="G53" s="119">
        <f>G54+G55</f>
        <v>10518965</v>
      </c>
    </row>
    <row r="54" spans="1:7" ht="19.5" customHeight="1">
      <c r="A54" s="102"/>
      <c r="B54" s="102"/>
      <c r="C54" s="158" t="s">
        <v>65</v>
      </c>
      <c r="D54" s="159"/>
      <c r="E54" s="58">
        <v>6474110</v>
      </c>
      <c r="F54" s="58">
        <v>-1769</v>
      </c>
      <c r="G54" s="58">
        <f>E54+F54</f>
        <v>6472341</v>
      </c>
    </row>
    <row r="55" spans="1:7" ht="17.25" customHeight="1">
      <c r="A55" s="66"/>
      <c r="B55" s="66"/>
      <c r="C55" s="158" t="s">
        <v>66</v>
      </c>
      <c r="D55" s="159"/>
      <c r="E55" s="58">
        <v>4044855</v>
      </c>
      <c r="F55" s="58">
        <v>1769</v>
      </c>
      <c r="G55" s="58">
        <f>E55+F55</f>
        <v>4046624</v>
      </c>
    </row>
    <row r="56" spans="1:7" ht="18.75" customHeight="1">
      <c r="A56" s="66"/>
      <c r="B56" s="66" t="s">
        <v>67</v>
      </c>
      <c r="C56" s="158" t="s">
        <v>68</v>
      </c>
      <c r="D56" s="159"/>
      <c r="E56" s="58">
        <v>3006094</v>
      </c>
      <c r="F56" s="58"/>
      <c r="G56" s="58">
        <f>E56+F56</f>
        <v>3006094</v>
      </c>
    </row>
    <row r="57" spans="1:7" ht="18.75" customHeight="1">
      <c r="A57" s="66"/>
      <c r="B57" s="66" t="s">
        <v>69</v>
      </c>
      <c r="C57" s="158" t="s">
        <v>70</v>
      </c>
      <c r="D57" s="159"/>
      <c r="E57" s="58">
        <v>1982846</v>
      </c>
      <c r="F57" s="58">
        <v>3540</v>
      </c>
      <c r="G57" s="58">
        <f>E57+F57</f>
        <v>1986386</v>
      </c>
    </row>
    <row r="58" spans="1:7" ht="18.75" customHeight="1">
      <c r="A58" s="66"/>
      <c r="B58" s="66" t="s">
        <v>71</v>
      </c>
      <c r="C58" s="158" t="s">
        <v>72</v>
      </c>
      <c r="D58" s="159"/>
      <c r="E58" s="58">
        <v>452000</v>
      </c>
      <c r="F58" s="58"/>
      <c r="G58" s="58">
        <f>E58+F58</f>
        <v>452000</v>
      </c>
    </row>
    <row r="59" spans="1:7" ht="29.25" customHeight="1">
      <c r="A59" s="66"/>
      <c r="B59" s="57" t="s">
        <v>73</v>
      </c>
      <c r="C59" s="160" t="s">
        <v>74</v>
      </c>
      <c r="D59" s="161"/>
      <c r="E59" s="58">
        <v>42876</v>
      </c>
      <c r="F59" s="58"/>
      <c r="G59" s="58">
        <f>F59+E59</f>
        <v>42876</v>
      </c>
    </row>
    <row r="60" spans="1:7" ht="15">
      <c r="A60" s="166"/>
      <c r="B60" s="165"/>
      <c r="C60" s="165"/>
      <c r="D60" s="165"/>
      <c r="E60" s="165"/>
      <c r="F60" s="58"/>
      <c r="G60" s="58"/>
    </row>
    <row r="61" spans="1:7" ht="15">
      <c r="A61" s="67" t="s">
        <v>75</v>
      </c>
      <c r="B61" s="166" t="s">
        <v>76</v>
      </c>
      <c r="C61" s="165"/>
      <c r="D61" s="165"/>
      <c r="E61" s="68">
        <v>9084106</v>
      </c>
      <c r="F61" s="58"/>
      <c r="G61" s="58">
        <f>E61+F61</f>
        <v>9084106</v>
      </c>
    </row>
    <row r="62" spans="1:7" ht="15">
      <c r="A62" s="69"/>
      <c r="B62" s="162" t="s">
        <v>64</v>
      </c>
      <c r="C62" s="163"/>
      <c r="D62" s="164"/>
      <c r="E62" s="69"/>
      <c r="F62" s="6"/>
      <c r="G62" s="59"/>
    </row>
    <row r="63" spans="1:7" ht="30" customHeight="1">
      <c r="A63" s="66"/>
      <c r="B63" s="70"/>
      <c r="C63" s="158" t="s">
        <v>77</v>
      </c>
      <c r="D63" s="165"/>
      <c r="E63" s="71">
        <v>5461471</v>
      </c>
      <c r="F63" s="72"/>
      <c r="G63" s="72">
        <f>E63+F63</f>
        <v>5461471</v>
      </c>
    </row>
    <row r="64" spans="1:7" ht="14.25">
      <c r="A64" s="73"/>
      <c r="B64" s="73"/>
      <c r="C64" s="73"/>
      <c r="D64" s="74"/>
      <c r="E64" s="60"/>
      <c r="F64" s="60"/>
      <c r="G64" s="60"/>
    </row>
    <row r="66" ht="15">
      <c r="E66" s="51" t="s">
        <v>191</v>
      </c>
    </row>
    <row r="67" ht="15">
      <c r="E67" s="51"/>
    </row>
    <row r="68" ht="15">
      <c r="E68" s="51" t="s">
        <v>190</v>
      </c>
    </row>
  </sheetData>
  <sheetProtection/>
  <mergeCells count="21">
    <mergeCell ref="A8:G8"/>
    <mergeCell ref="C54:D54"/>
    <mergeCell ref="C55:D55"/>
    <mergeCell ref="C56:D56"/>
    <mergeCell ref="C57:D57"/>
    <mergeCell ref="A50:B50"/>
    <mergeCell ref="B51:D51"/>
    <mergeCell ref="B52:D52"/>
    <mergeCell ref="C53:D53"/>
    <mergeCell ref="A48:E48"/>
    <mergeCell ref="C58:D58"/>
    <mergeCell ref="C59:D59"/>
    <mergeCell ref="B62:D62"/>
    <mergeCell ref="C63:D63"/>
    <mergeCell ref="A60:E60"/>
    <mergeCell ref="B61:D61"/>
    <mergeCell ref="A45:C45"/>
    <mergeCell ref="D45:G45"/>
    <mergeCell ref="A46:D46"/>
    <mergeCell ref="A47:D47"/>
    <mergeCell ref="E47:H47"/>
  </mergeCells>
  <printOptions/>
  <pageMargins left="0.7" right="0.47" top="0.75" bottom="0.61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D11" sqref="D11"/>
    </sheetView>
  </sheetViews>
  <sheetFormatPr defaultColWidth="8.796875" defaultRowHeight="14.25"/>
  <cols>
    <col min="1" max="1" width="3.8984375" style="122" customWidth="1"/>
    <col min="2" max="2" width="5.09765625" style="122" customWidth="1"/>
    <col min="3" max="3" width="5.19921875" style="122" customWidth="1"/>
    <col min="4" max="4" width="47.5" style="122" customWidth="1"/>
    <col min="5" max="5" width="9.09765625" style="122" customWidth="1"/>
    <col min="6" max="6" width="7.09765625" style="122" customWidth="1"/>
    <col min="7" max="7" width="10.59765625" style="122" customWidth="1"/>
    <col min="8" max="8" width="11.09765625" style="122" customWidth="1"/>
    <col min="9" max="9" width="10.3984375" style="122" customWidth="1"/>
    <col min="10" max="10" width="11.09765625" style="122" customWidth="1"/>
    <col min="11" max="11" width="5.69921875" style="49" customWidth="1"/>
    <col min="12" max="16384" width="9" style="49" customWidth="1"/>
  </cols>
  <sheetData>
    <row r="1" spans="1:10" ht="14.25">
      <c r="A1" s="120"/>
      <c r="B1" s="120"/>
      <c r="C1" s="120"/>
      <c r="D1" s="120"/>
      <c r="E1" s="121"/>
      <c r="G1" s="121" t="s">
        <v>202</v>
      </c>
      <c r="H1" s="120"/>
      <c r="I1" s="120"/>
      <c r="J1" s="120"/>
    </row>
    <row r="2" spans="1:10" ht="14.25">
      <c r="A2" s="120"/>
      <c r="B2" s="120"/>
      <c r="C2" s="120"/>
      <c r="D2" s="120"/>
      <c r="E2" s="121"/>
      <c r="G2" s="121" t="s">
        <v>204</v>
      </c>
      <c r="H2" s="120"/>
      <c r="I2" s="120"/>
      <c r="J2" s="120"/>
    </row>
    <row r="3" spans="1:10" ht="14.25">
      <c r="A3" s="120"/>
      <c r="B3" s="120"/>
      <c r="C3" s="120"/>
      <c r="D3" s="120"/>
      <c r="E3" s="121"/>
      <c r="G3" s="121" t="s">
        <v>192</v>
      </c>
      <c r="H3" s="120"/>
      <c r="I3" s="120"/>
      <c r="J3" s="120"/>
    </row>
    <row r="4" spans="1:10" ht="14.25">
      <c r="A4" s="120"/>
      <c r="B4" s="120"/>
      <c r="C4" s="120"/>
      <c r="D4" s="120"/>
      <c r="E4" s="121"/>
      <c r="G4" s="121" t="s">
        <v>249</v>
      </c>
      <c r="H4" s="120"/>
      <c r="I4" s="120"/>
      <c r="J4" s="120"/>
    </row>
    <row r="5" spans="1:10" ht="14.25">
      <c r="A5" s="120"/>
      <c r="B5" s="120"/>
      <c r="C5" s="120"/>
      <c r="D5" s="120"/>
      <c r="E5" s="120"/>
      <c r="F5" s="120"/>
      <c r="G5" s="120"/>
      <c r="H5" s="120"/>
      <c r="I5" s="120"/>
      <c r="J5" s="120"/>
    </row>
    <row r="6" spans="1:10" ht="32.25" customHeight="1">
      <c r="A6" s="173" t="s">
        <v>193</v>
      </c>
      <c r="B6" s="173"/>
      <c r="C6" s="173"/>
      <c r="D6" s="173"/>
      <c r="E6" s="173"/>
      <c r="F6" s="173"/>
      <c r="G6" s="173"/>
      <c r="H6" s="174"/>
      <c r="I6" s="174"/>
      <c r="J6" s="174"/>
    </row>
    <row r="7" spans="1:10" ht="14.25">
      <c r="A7" s="175" t="s">
        <v>194</v>
      </c>
      <c r="B7" s="175"/>
      <c r="C7" s="175"/>
      <c r="D7" s="175"/>
      <c r="E7" s="175"/>
      <c r="F7" s="175"/>
      <c r="G7" s="175"/>
      <c r="H7" s="176"/>
      <c r="I7" s="176"/>
      <c r="J7" s="176"/>
    </row>
    <row r="8" spans="1:11" ht="12.75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</row>
    <row r="9" spans="1:10" ht="12.75">
      <c r="A9" s="49"/>
      <c r="B9" s="49"/>
      <c r="C9" s="49"/>
      <c r="D9" s="49"/>
      <c r="E9" s="178" t="s">
        <v>195</v>
      </c>
      <c r="F9" s="178"/>
      <c r="G9" s="179"/>
      <c r="H9" s="180" t="s">
        <v>196</v>
      </c>
      <c r="I9" s="178"/>
      <c r="J9" s="178"/>
    </row>
    <row r="10" spans="1:10" ht="22.5">
      <c r="A10" s="123" t="s">
        <v>53</v>
      </c>
      <c r="B10" s="123" t="s">
        <v>54</v>
      </c>
      <c r="C10" s="123" t="s">
        <v>55</v>
      </c>
      <c r="D10" s="123" t="s">
        <v>107</v>
      </c>
      <c r="E10" s="123" t="s">
        <v>61</v>
      </c>
      <c r="F10" s="123" t="s">
        <v>62</v>
      </c>
      <c r="G10" s="134" t="s">
        <v>63</v>
      </c>
      <c r="H10" s="137" t="s">
        <v>61</v>
      </c>
      <c r="I10" s="123" t="s">
        <v>62</v>
      </c>
      <c r="J10" s="123" t="s">
        <v>63</v>
      </c>
    </row>
    <row r="11" spans="1:10" ht="22.5">
      <c r="A11" s="123" t="s">
        <v>108</v>
      </c>
      <c r="B11" s="123"/>
      <c r="C11" s="123"/>
      <c r="D11" s="124" t="s">
        <v>109</v>
      </c>
      <c r="E11" s="133">
        <f>E12+E16</f>
        <v>5215</v>
      </c>
      <c r="F11" s="133">
        <f>F12+F16</f>
        <v>3540</v>
      </c>
      <c r="G11" s="133">
        <f>G12+G16</f>
        <v>8755</v>
      </c>
      <c r="H11" s="138">
        <f>H12+H16</f>
        <v>5215</v>
      </c>
      <c r="I11" s="138">
        <f>I12+I16</f>
        <v>3540</v>
      </c>
      <c r="J11" s="138">
        <f>J12+J16</f>
        <v>8755</v>
      </c>
    </row>
    <row r="12" spans="1:10" ht="22.5">
      <c r="A12" s="125"/>
      <c r="B12" s="126" t="s">
        <v>199</v>
      </c>
      <c r="C12" s="127"/>
      <c r="D12" s="128" t="s">
        <v>200</v>
      </c>
      <c r="E12" s="132" t="s">
        <v>110</v>
      </c>
      <c r="F12" s="132" t="s">
        <v>115</v>
      </c>
      <c r="G12" s="135" t="s">
        <v>110</v>
      </c>
      <c r="H12" s="139" t="s">
        <v>110</v>
      </c>
      <c r="I12" s="132" t="s">
        <v>115</v>
      </c>
      <c r="J12" s="132" t="s">
        <v>110</v>
      </c>
    </row>
    <row r="13" spans="1:10" ht="33.75">
      <c r="A13" s="125"/>
      <c r="B13" s="129"/>
      <c r="C13" s="126" t="s">
        <v>116</v>
      </c>
      <c r="D13" s="128" t="s">
        <v>117</v>
      </c>
      <c r="E13" s="132" t="s">
        <v>110</v>
      </c>
      <c r="F13" s="132" t="s">
        <v>115</v>
      </c>
      <c r="G13" s="135" t="s">
        <v>110</v>
      </c>
      <c r="H13" s="139"/>
      <c r="I13" s="132"/>
      <c r="J13" s="132"/>
    </row>
    <row r="14" spans="1:10" ht="12.75">
      <c r="A14" s="129"/>
      <c r="B14" s="129"/>
      <c r="C14" s="126" t="s">
        <v>127</v>
      </c>
      <c r="D14" s="128" t="s">
        <v>128</v>
      </c>
      <c r="E14" s="131"/>
      <c r="F14" s="131"/>
      <c r="G14" s="136"/>
      <c r="H14" s="139" t="s">
        <v>156</v>
      </c>
      <c r="I14" s="132" t="s">
        <v>115</v>
      </c>
      <c r="J14" s="132" t="s">
        <v>156</v>
      </c>
    </row>
    <row r="15" spans="1:10" ht="12.75">
      <c r="A15" s="129"/>
      <c r="B15" s="129"/>
      <c r="C15" s="126" t="s">
        <v>125</v>
      </c>
      <c r="D15" s="128" t="s">
        <v>126</v>
      </c>
      <c r="E15" s="131"/>
      <c r="F15" s="131"/>
      <c r="G15" s="136"/>
      <c r="H15" s="139" t="s">
        <v>201</v>
      </c>
      <c r="I15" s="132" t="s">
        <v>115</v>
      </c>
      <c r="J15" s="132" t="s">
        <v>201</v>
      </c>
    </row>
    <row r="16" spans="1:10" ht="12.75">
      <c r="A16" s="129"/>
      <c r="B16" s="126" t="s">
        <v>113</v>
      </c>
      <c r="C16" s="126"/>
      <c r="D16" s="128" t="s">
        <v>203</v>
      </c>
      <c r="E16" s="132">
        <v>4315</v>
      </c>
      <c r="F16" s="132">
        <v>3540</v>
      </c>
      <c r="G16" s="135">
        <f>F16+E16</f>
        <v>7855</v>
      </c>
      <c r="H16" s="139">
        <v>4315</v>
      </c>
      <c r="I16" s="132">
        <f>SUM(I17:I25)</f>
        <v>3540</v>
      </c>
      <c r="J16" s="132">
        <f>H16+I16</f>
        <v>7855</v>
      </c>
    </row>
    <row r="17" spans="1:12" ht="33.75">
      <c r="A17" s="129"/>
      <c r="B17" s="129"/>
      <c r="C17" s="126" t="s">
        <v>116</v>
      </c>
      <c r="D17" s="128" t="s">
        <v>117</v>
      </c>
      <c r="E17" s="132">
        <v>4315</v>
      </c>
      <c r="F17" s="132">
        <v>3540</v>
      </c>
      <c r="G17" s="135">
        <f>F17+E17</f>
        <v>7855</v>
      </c>
      <c r="H17" s="139"/>
      <c r="I17" s="132"/>
      <c r="J17" s="132">
        <f>H17+I17</f>
        <v>0</v>
      </c>
      <c r="L17" s="147"/>
    </row>
    <row r="18" spans="1:10" s="144" customFormat="1" ht="12.75">
      <c r="A18" s="129"/>
      <c r="B18" s="129"/>
      <c r="C18" s="126" t="s">
        <v>133</v>
      </c>
      <c r="D18" s="128" t="s">
        <v>250</v>
      </c>
      <c r="E18" s="132"/>
      <c r="F18" s="132"/>
      <c r="G18" s="135"/>
      <c r="H18" s="139"/>
      <c r="I18" s="132">
        <v>3540</v>
      </c>
      <c r="J18" s="132">
        <f>H18+I18</f>
        <v>3540</v>
      </c>
    </row>
    <row r="19" spans="1:10" ht="12.75">
      <c r="A19" s="129"/>
      <c r="B19" s="129"/>
      <c r="C19" s="126" t="s">
        <v>143</v>
      </c>
      <c r="D19" s="128" t="s">
        <v>144</v>
      </c>
      <c r="E19" s="131"/>
      <c r="F19" s="132"/>
      <c r="G19" s="135"/>
      <c r="H19" s="139">
        <v>380</v>
      </c>
      <c r="I19" s="132">
        <v>-49</v>
      </c>
      <c r="J19" s="132">
        <f aca="true" t="shared" si="0" ref="J19:J25">H19+I19</f>
        <v>331</v>
      </c>
    </row>
    <row r="20" spans="1:10" ht="12.75">
      <c r="A20" s="129"/>
      <c r="B20" s="129"/>
      <c r="C20" s="126" t="s">
        <v>146</v>
      </c>
      <c r="D20" s="128" t="s">
        <v>147</v>
      </c>
      <c r="E20" s="131"/>
      <c r="F20" s="132"/>
      <c r="G20" s="135"/>
      <c r="H20" s="139">
        <v>62</v>
      </c>
      <c r="I20" s="132">
        <v>-15</v>
      </c>
      <c r="J20" s="132">
        <f t="shared" si="0"/>
        <v>47</v>
      </c>
    </row>
    <row r="21" spans="1:10" ht="12.75">
      <c r="A21" s="129"/>
      <c r="B21" s="129"/>
      <c r="C21" s="126" t="s">
        <v>149</v>
      </c>
      <c r="D21" s="128" t="s">
        <v>150</v>
      </c>
      <c r="E21" s="131"/>
      <c r="F21" s="132"/>
      <c r="G21" s="135"/>
      <c r="H21" s="139">
        <v>2519</v>
      </c>
      <c r="I21" s="132">
        <v>-311</v>
      </c>
      <c r="J21" s="132">
        <f t="shared" si="0"/>
        <v>2208</v>
      </c>
    </row>
    <row r="22" spans="1:10" ht="12.75">
      <c r="A22" s="129"/>
      <c r="B22" s="129"/>
      <c r="C22" s="126" t="s">
        <v>127</v>
      </c>
      <c r="D22" s="128" t="s">
        <v>128</v>
      </c>
      <c r="E22" s="131"/>
      <c r="F22" s="132"/>
      <c r="G22" s="135"/>
      <c r="H22" s="139">
        <v>300</v>
      </c>
      <c r="I22" s="132">
        <v>-155</v>
      </c>
      <c r="J22" s="132">
        <f t="shared" si="0"/>
        <v>145</v>
      </c>
    </row>
    <row r="23" spans="1:10" ht="12.75">
      <c r="A23" s="129"/>
      <c r="B23" s="129"/>
      <c r="C23" s="126" t="s">
        <v>125</v>
      </c>
      <c r="D23" s="128" t="s">
        <v>126</v>
      </c>
      <c r="E23" s="131"/>
      <c r="F23" s="132"/>
      <c r="G23" s="135"/>
      <c r="H23" s="139">
        <v>800</v>
      </c>
      <c r="I23" s="132">
        <v>530</v>
      </c>
      <c r="J23" s="132">
        <f t="shared" si="0"/>
        <v>1330</v>
      </c>
    </row>
    <row r="24" spans="1:10" ht="12.75">
      <c r="A24" s="129"/>
      <c r="B24" s="129"/>
      <c r="C24" s="126" t="s">
        <v>137</v>
      </c>
      <c r="D24" s="128" t="s">
        <v>138</v>
      </c>
      <c r="E24" s="131"/>
      <c r="F24" s="132"/>
      <c r="G24" s="135"/>
      <c r="H24" s="139">
        <v>50</v>
      </c>
      <c r="I24" s="132"/>
      <c r="J24" s="132">
        <f t="shared" si="0"/>
        <v>50</v>
      </c>
    </row>
    <row r="25" spans="1:10" ht="12.75">
      <c r="A25" s="129"/>
      <c r="B25" s="129"/>
      <c r="C25" s="126" t="s">
        <v>129</v>
      </c>
      <c r="D25" s="128" t="s">
        <v>130</v>
      </c>
      <c r="E25" s="131"/>
      <c r="F25" s="132"/>
      <c r="G25" s="135"/>
      <c r="H25" s="139">
        <v>204</v>
      </c>
      <c r="I25" s="132"/>
      <c r="J25" s="132">
        <f t="shared" si="0"/>
        <v>204</v>
      </c>
    </row>
    <row r="26" spans="1:11" ht="12.75">
      <c r="A26" s="171"/>
      <c r="B26" s="171"/>
      <c r="C26" s="171"/>
      <c r="D26" s="171"/>
      <c r="E26" s="171"/>
      <c r="F26" s="171"/>
      <c r="G26" s="171"/>
      <c r="H26" s="171"/>
      <c r="I26" s="171"/>
      <c r="J26" s="171"/>
      <c r="K26" s="171"/>
    </row>
    <row r="27" spans="1:10" ht="12.75">
      <c r="A27" s="172" t="s">
        <v>118</v>
      </c>
      <c r="B27" s="172"/>
      <c r="C27" s="172"/>
      <c r="D27" s="172"/>
      <c r="E27" s="135">
        <v>1489030</v>
      </c>
      <c r="F27" s="132">
        <v>3540</v>
      </c>
      <c r="G27" s="135">
        <f>E27+F27</f>
        <v>1492570</v>
      </c>
      <c r="H27" s="139">
        <v>1489030</v>
      </c>
      <c r="I27" s="132">
        <v>3540</v>
      </c>
      <c r="J27" s="132">
        <f>H27+I27</f>
        <v>1492570</v>
      </c>
    </row>
    <row r="29" ht="12.75">
      <c r="H29" s="130" t="s">
        <v>105</v>
      </c>
    </row>
    <row r="30" ht="12.75">
      <c r="H30" s="130"/>
    </row>
    <row r="31" ht="12.75">
      <c r="H31" s="130" t="s">
        <v>104</v>
      </c>
    </row>
  </sheetData>
  <sheetProtection/>
  <mergeCells count="7">
    <mergeCell ref="A26:K26"/>
    <mergeCell ref="A27:D27"/>
    <mergeCell ref="A6:J6"/>
    <mergeCell ref="A7:J7"/>
    <mergeCell ref="A8:K8"/>
    <mergeCell ref="E9:G9"/>
    <mergeCell ref="H9:J9"/>
  </mergeCells>
  <printOptions/>
  <pageMargins left="0.7086614173228347" right="0.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D10" sqref="D10"/>
    </sheetView>
  </sheetViews>
  <sheetFormatPr defaultColWidth="8.796875" defaultRowHeight="14.25"/>
  <cols>
    <col min="1" max="1" width="3.09765625" style="0" customWidth="1"/>
    <col min="2" max="2" width="20.59765625" style="0" customWidth="1"/>
    <col min="3" max="4" width="10.19921875" style="0" customWidth="1"/>
    <col min="5" max="5" width="10.59765625" style="0" customWidth="1"/>
    <col min="6" max="6" width="10.5" style="0" customWidth="1"/>
    <col min="7" max="7" width="10.59765625" style="0" customWidth="1"/>
  </cols>
  <sheetData>
    <row r="1" ht="20.25" customHeight="1">
      <c r="E1" s="56" t="s">
        <v>78</v>
      </c>
    </row>
    <row r="2" ht="18.75" customHeight="1">
      <c r="E2" s="56" t="s">
        <v>58</v>
      </c>
    </row>
    <row r="3" ht="18.75" customHeight="1">
      <c r="E3" s="56" t="s">
        <v>59</v>
      </c>
    </row>
    <row r="4" ht="18.75" customHeight="1">
      <c r="E4" s="56" t="s">
        <v>96</v>
      </c>
    </row>
    <row r="5" ht="27" customHeight="1">
      <c r="E5" s="56"/>
    </row>
    <row r="6" spans="1:7" ht="44.25" customHeight="1">
      <c r="A6" s="187" t="s">
        <v>97</v>
      </c>
      <c r="B6" s="187"/>
      <c r="C6" s="187"/>
      <c r="D6" s="187"/>
      <c r="E6" s="187"/>
      <c r="F6" s="187"/>
      <c r="G6" s="187"/>
    </row>
    <row r="7" spans="1:7" s="75" customFormat="1" ht="18" customHeight="1">
      <c r="A7" s="188" t="s">
        <v>80</v>
      </c>
      <c r="B7" s="189"/>
      <c r="C7" s="189"/>
      <c r="D7" s="189"/>
      <c r="E7" s="189"/>
      <c r="F7" s="189"/>
      <c r="G7" s="190"/>
    </row>
    <row r="8" ht="26.25" customHeight="1"/>
    <row r="9" spans="1:7" ht="14.25">
      <c r="A9" s="191" t="s">
        <v>81</v>
      </c>
      <c r="B9" s="192" t="s">
        <v>82</v>
      </c>
      <c r="C9" s="191" t="s">
        <v>83</v>
      </c>
      <c r="D9" s="192" t="s">
        <v>84</v>
      </c>
      <c r="E9" s="192"/>
      <c r="F9" s="76" t="s">
        <v>85</v>
      </c>
      <c r="G9" s="191" t="s">
        <v>86</v>
      </c>
    </row>
    <row r="10" spans="1:7" ht="25.5">
      <c r="A10" s="191"/>
      <c r="B10" s="192"/>
      <c r="C10" s="191"/>
      <c r="D10" s="76" t="s">
        <v>60</v>
      </c>
      <c r="E10" s="77" t="s">
        <v>87</v>
      </c>
      <c r="F10" s="76" t="s">
        <v>60</v>
      </c>
      <c r="G10" s="191"/>
    </row>
    <row r="11" spans="1:7" s="80" customFormat="1" ht="15">
      <c r="A11" s="78" t="s">
        <v>88</v>
      </c>
      <c r="B11" s="78" t="s">
        <v>89</v>
      </c>
      <c r="C11" s="79">
        <v>99213.78</v>
      </c>
      <c r="D11" s="79">
        <v>6523484</v>
      </c>
      <c r="E11" s="79">
        <f>E12+E15</f>
        <v>4101150</v>
      </c>
      <c r="F11" s="79">
        <v>6523484</v>
      </c>
      <c r="G11" s="79">
        <v>99213.78</v>
      </c>
    </row>
    <row r="12" spans="1:7" ht="38.25">
      <c r="A12" s="81"/>
      <c r="B12" s="82" t="s">
        <v>90</v>
      </c>
      <c r="C12" s="84" t="s">
        <v>94</v>
      </c>
      <c r="D12" s="83">
        <v>3223134</v>
      </c>
      <c r="E12" s="83">
        <v>800800</v>
      </c>
      <c r="F12" s="83">
        <v>3223134</v>
      </c>
      <c r="G12" s="84" t="s">
        <v>94</v>
      </c>
    </row>
    <row r="13" spans="1:7" ht="14.25">
      <c r="A13" s="184"/>
      <c r="B13" s="181" t="s">
        <v>91</v>
      </c>
      <c r="C13" s="87"/>
      <c r="D13" s="92" t="s">
        <v>93</v>
      </c>
      <c r="E13" s="93"/>
      <c r="F13" s="92" t="s">
        <v>93</v>
      </c>
      <c r="G13" s="87"/>
    </row>
    <row r="14" spans="1:7" ht="21" customHeight="1">
      <c r="A14" s="185"/>
      <c r="B14" s="182"/>
      <c r="C14" s="89"/>
      <c r="D14" s="90" t="s">
        <v>79</v>
      </c>
      <c r="E14" s="91"/>
      <c r="F14" s="90" t="s">
        <v>79</v>
      </c>
      <c r="G14" s="89"/>
    </row>
    <row r="15" spans="1:7" ht="20.25" customHeight="1">
      <c r="A15" s="186"/>
      <c r="B15" s="183"/>
      <c r="C15" s="88"/>
      <c r="D15" s="94" t="s">
        <v>95</v>
      </c>
      <c r="E15" s="94" t="s">
        <v>98</v>
      </c>
      <c r="F15" s="94" t="s">
        <v>95</v>
      </c>
      <c r="G15" s="88"/>
    </row>
    <row r="16" spans="1:7" ht="20.25" customHeight="1">
      <c r="A16" s="85"/>
      <c r="B16" s="54"/>
      <c r="C16" s="95"/>
      <c r="D16" s="96"/>
      <c r="E16" s="96"/>
      <c r="F16" s="96"/>
      <c r="G16" s="95"/>
    </row>
    <row r="17" spans="1:7" ht="20.25" customHeight="1">
      <c r="A17" s="85"/>
      <c r="B17" s="54"/>
      <c r="C17" s="95"/>
      <c r="D17" s="96"/>
      <c r="E17" s="96"/>
      <c r="F17" s="96"/>
      <c r="G17" s="95"/>
    </row>
    <row r="19" spans="5:7" ht="14.25">
      <c r="E19" s="86" t="s">
        <v>39</v>
      </c>
      <c r="F19" s="86"/>
      <c r="G19" s="86"/>
    </row>
    <row r="20" spans="5:7" ht="14.25">
      <c r="E20" s="86"/>
      <c r="F20" s="86"/>
      <c r="G20" s="86"/>
    </row>
    <row r="21" spans="5:7" ht="14.25">
      <c r="E21" s="86" t="s">
        <v>92</v>
      </c>
      <c r="F21" s="86"/>
      <c r="G21" s="86"/>
    </row>
  </sheetData>
  <sheetProtection/>
  <mergeCells count="9">
    <mergeCell ref="B13:B15"/>
    <mergeCell ref="A13:A15"/>
    <mergeCell ref="A6:G6"/>
    <mergeCell ref="A7:G7"/>
    <mergeCell ref="A9:A10"/>
    <mergeCell ref="B9:B10"/>
    <mergeCell ref="C9:C10"/>
    <mergeCell ref="D9:E9"/>
    <mergeCell ref="G9:G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3"/>
  <sheetViews>
    <sheetView zoomScalePageLayoutView="0" workbookViewId="0" topLeftCell="A1">
      <selection activeCell="J14" sqref="J14"/>
    </sheetView>
  </sheetViews>
  <sheetFormatPr defaultColWidth="3.5" defaultRowHeight="14.25"/>
  <cols>
    <col min="1" max="1" width="3.5" style="42" customWidth="1"/>
    <col min="2" max="2" width="26.19921875" style="2" customWidth="1"/>
    <col min="3" max="3" width="8.3984375" style="43" customWidth="1"/>
    <col min="4" max="4" width="4.8984375" style="44" customWidth="1"/>
    <col min="5" max="5" width="4.3984375" style="44" customWidth="1"/>
    <col min="6" max="6" width="5.09765625" style="44" customWidth="1"/>
    <col min="7" max="7" width="5.59765625" style="44" customWidth="1"/>
    <col min="8" max="9" width="5.3984375" style="44" customWidth="1"/>
    <col min="10" max="10" width="5" style="44" customWidth="1"/>
    <col min="11" max="11" width="5.69921875" style="44" customWidth="1"/>
    <col min="12" max="12" width="5.8984375" style="44" customWidth="1"/>
    <col min="13" max="13" width="5.19921875" style="44" customWidth="1"/>
    <col min="14" max="14" width="5.09765625" style="44" customWidth="1"/>
    <col min="15" max="15" width="4.69921875" style="44" customWidth="1"/>
    <col min="16" max="16" width="5.09765625" style="44" customWidth="1"/>
    <col min="17" max="17" width="5.3984375" style="44" customWidth="1"/>
    <col min="18" max="18" width="4.09765625" style="44" customWidth="1"/>
    <col min="19" max="19" width="5.5" style="44" customWidth="1"/>
    <col min="20" max="20" width="4.69921875" style="44" customWidth="1"/>
    <col min="21" max="21" width="5" style="44" customWidth="1"/>
    <col min="22" max="22" width="5.09765625" style="44" customWidth="1"/>
    <col min="23" max="23" width="3.5" style="6" customWidth="1"/>
    <col min="24" max="24" width="3.5" style="27" customWidth="1"/>
    <col min="25" max="16384" width="3.5" style="6" customWidth="1"/>
  </cols>
  <sheetData>
    <row r="1" spans="1:22" ht="15">
      <c r="A1" s="1"/>
      <c r="C1" s="3"/>
      <c r="D1" s="4"/>
      <c r="E1" s="4"/>
      <c r="F1" s="4"/>
      <c r="G1" s="4"/>
      <c r="H1" s="4"/>
      <c r="I1" s="4"/>
      <c r="J1" s="4"/>
      <c r="K1" s="5"/>
      <c r="L1" s="4"/>
      <c r="M1" s="5" t="s">
        <v>106</v>
      </c>
      <c r="N1" s="4"/>
      <c r="O1" s="4"/>
      <c r="P1" s="4"/>
      <c r="Q1" s="4"/>
      <c r="R1" s="4"/>
      <c r="S1" s="4"/>
      <c r="T1" s="4"/>
      <c r="U1" s="4"/>
      <c r="V1" s="4"/>
    </row>
    <row r="2" spans="1:22" ht="15">
      <c r="A2" s="1"/>
      <c r="C2" s="3"/>
      <c r="D2" s="4"/>
      <c r="E2" s="4"/>
      <c r="F2" s="4"/>
      <c r="G2" s="4"/>
      <c r="H2" s="4"/>
      <c r="I2" s="4"/>
      <c r="J2" s="4"/>
      <c r="K2" s="5"/>
      <c r="L2" s="4"/>
      <c r="M2" s="5" t="s">
        <v>99</v>
      </c>
      <c r="N2" s="4"/>
      <c r="O2" s="4"/>
      <c r="P2" s="4"/>
      <c r="Q2" s="4"/>
      <c r="R2" s="4"/>
      <c r="S2" s="4"/>
      <c r="T2" s="4"/>
      <c r="U2" s="4"/>
      <c r="V2" s="4"/>
    </row>
    <row r="3" spans="1:22" ht="15">
      <c r="A3" s="1"/>
      <c r="C3" s="3"/>
      <c r="D3" s="4"/>
      <c r="E3" s="4"/>
      <c r="F3" s="4"/>
      <c r="G3" s="4"/>
      <c r="H3" s="4"/>
      <c r="I3" s="4"/>
      <c r="J3" s="4"/>
      <c r="K3" s="5"/>
      <c r="L3" s="4"/>
      <c r="M3" s="5" t="s">
        <v>257</v>
      </c>
      <c r="N3" s="4"/>
      <c r="O3" s="4"/>
      <c r="P3" s="4"/>
      <c r="Q3" s="4"/>
      <c r="R3" s="4"/>
      <c r="S3" s="4"/>
      <c r="T3" s="4"/>
      <c r="U3" s="4"/>
      <c r="V3" s="4"/>
    </row>
    <row r="4" spans="1:22" ht="15">
      <c r="A4" s="1"/>
      <c r="C4" s="3"/>
      <c r="D4" s="4"/>
      <c r="E4" s="4"/>
      <c r="F4" s="4"/>
      <c r="G4" s="4"/>
      <c r="H4" s="4"/>
      <c r="I4" s="4"/>
      <c r="J4" s="4"/>
      <c r="K4" s="5"/>
      <c r="L4" s="4"/>
      <c r="M4" s="5" t="s">
        <v>258</v>
      </c>
      <c r="N4" s="4"/>
      <c r="O4" s="4"/>
      <c r="P4" s="4"/>
      <c r="Q4" s="4"/>
      <c r="R4" s="4"/>
      <c r="S4" s="4"/>
      <c r="T4" s="4"/>
      <c r="U4" s="4"/>
      <c r="V4" s="4"/>
    </row>
    <row r="5" spans="1:22" ht="15">
      <c r="A5" s="1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4" s="9" customFormat="1" ht="14.25">
      <c r="A6" s="7"/>
      <c r="B6" s="206" t="s">
        <v>0</v>
      </c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8"/>
      <c r="R6" s="8"/>
      <c r="S6" s="8"/>
      <c r="T6" s="8"/>
      <c r="U6" s="8"/>
      <c r="V6" s="5"/>
      <c r="X6" s="62"/>
    </row>
    <row r="7" spans="1:24" s="11" customFormat="1" ht="15">
      <c r="A7" s="207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10"/>
      <c r="R7" s="10"/>
      <c r="S7" s="10"/>
      <c r="T7" s="10"/>
      <c r="U7" s="10"/>
      <c r="V7" s="10"/>
      <c r="X7" s="63"/>
    </row>
    <row r="8" spans="1:22" ht="15">
      <c r="A8" s="1"/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 t="s">
        <v>1</v>
      </c>
      <c r="U8" s="4"/>
      <c r="V8" s="4"/>
    </row>
    <row r="9" spans="1:24" ht="15">
      <c r="A9" s="205" t="s">
        <v>2</v>
      </c>
      <c r="B9" s="193" t="s">
        <v>3</v>
      </c>
      <c r="C9" s="194" t="s">
        <v>4</v>
      </c>
      <c r="D9" s="196" t="s">
        <v>5</v>
      </c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8"/>
      <c r="R9" s="198"/>
      <c r="S9" s="198"/>
      <c r="T9" s="198"/>
      <c r="U9" s="198"/>
      <c r="V9" s="198"/>
      <c r="W9" s="12"/>
      <c r="X9" s="13"/>
    </row>
    <row r="10" spans="1:24" ht="15">
      <c r="A10" s="205"/>
      <c r="B10" s="193"/>
      <c r="C10" s="193"/>
      <c r="D10" s="14">
        <v>600</v>
      </c>
      <c r="E10" s="195">
        <v>630</v>
      </c>
      <c r="F10" s="195"/>
      <c r="G10" s="195">
        <v>754</v>
      </c>
      <c r="H10" s="195"/>
      <c r="I10" s="195"/>
      <c r="J10" s="14">
        <v>801</v>
      </c>
      <c r="K10" s="14">
        <v>801</v>
      </c>
      <c r="L10" s="195">
        <v>900</v>
      </c>
      <c r="M10" s="195"/>
      <c r="N10" s="195"/>
      <c r="O10" s="195"/>
      <c r="P10" s="195"/>
      <c r="Q10" s="199">
        <v>921</v>
      </c>
      <c r="R10" s="199"/>
      <c r="S10" s="199"/>
      <c r="T10" s="195">
        <v>926</v>
      </c>
      <c r="U10" s="195"/>
      <c r="V10" s="195"/>
      <c r="W10" s="13"/>
      <c r="X10" s="13"/>
    </row>
    <row r="11" spans="1:22" ht="15">
      <c r="A11" s="205"/>
      <c r="B11" s="193"/>
      <c r="C11" s="193"/>
      <c r="D11" s="14">
        <v>60016</v>
      </c>
      <c r="E11" s="195">
        <v>63095</v>
      </c>
      <c r="F11" s="195"/>
      <c r="G11" s="195">
        <v>75412</v>
      </c>
      <c r="H11" s="195"/>
      <c r="I11" s="195"/>
      <c r="J11" s="14">
        <v>80101</v>
      </c>
      <c r="K11" s="14">
        <v>80195</v>
      </c>
      <c r="L11" s="195">
        <v>90003</v>
      </c>
      <c r="M11" s="195"/>
      <c r="N11" s="15">
        <v>90004</v>
      </c>
      <c r="O11" s="200">
        <v>90095</v>
      </c>
      <c r="P11" s="201"/>
      <c r="Q11" s="199">
        <v>92195</v>
      </c>
      <c r="R11" s="199"/>
      <c r="S11" s="199"/>
      <c r="T11" s="195">
        <v>92695</v>
      </c>
      <c r="U11" s="195"/>
      <c r="V11" s="195"/>
    </row>
    <row r="12" spans="1:22" ht="15">
      <c r="A12" s="205"/>
      <c r="B12" s="193"/>
      <c r="C12" s="193"/>
      <c r="D12" s="14">
        <v>6050</v>
      </c>
      <c r="E12" s="14">
        <v>4210</v>
      </c>
      <c r="F12" s="14">
        <v>4300</v>
      </c>
      <c r="G12" s="65">
        <v>4210</v>
      </c>
      <c r="H12" s="14">
        <v>4300</v>
      </c>
      <c r="I12" s="14">
        <v>6060</v>
      </c>
      <c r="J12" s="14">
        <v>4210</v>
      </c>
      <c r="K12" s="14">
        <v>4210</v>
      </c>
      <c r="L12" s="14">
        <v>4210</v>
      </c>
      <c r="M12" s="14">
        <v>4300</v>
      </c>
      <c r="N12" s="14">
        <v>4210</v>
      </c>
      <c r="O12" s="14">
        <v>4210</v>
      </c>
      <c r="P12" s="14">
        <v>4270</v>
      </c>
      <c r="Q12" s="14">
        <v>4210</v>
      </c>
      <c r="R12" s="14">
        <v>4260</v>
      </c>
      <c r="S12" s="14">
        <v>4300</v>
      </c>
      <c r="T12" s="14">
        <v>4210</v>
      </c>
      <c r="U12" s="14">
        <v>4300</v>
      </c>
      <c r="V12" s="14">
        <v>6050</v>
      </c>
    </row>
    <row r="13" spans="1:24" s="18" customFormat="1" ht="11.25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  <c r="L13" s="16">
        <v>12</v>
      </c>
      <c r="M13" s="16">
        <v>13</v>
      </c>
      <c r="N13" s="16">
        <v>14</v>
      </c>
      <c r="O13" s="16">
        <v>15</v>
      </c>
      <c r="P13" s="16">
        <v>16</v>
      </c>
      <c r="Q13" s="16">
        <v>17</v>
      </c>
      <c r="R13" s="16">
        <v>18</v>
      </c>
      <c r="S13" s="16">
        <v>19</v>
      </c>
      <c r="T13" s="16">
        <v>20</v>
      </c>
      <c r="U13" s="17">
        <v>21</v>
      </c>
      <c r="V13" s="61">
        <v>22</v>
      </c>
      <c r="X13" s="64"/>
    </row>
    <row r="14" spans="1:22" ht="22.5" customHeight="1">
      <c r="A14" s="202">
        <v>1</v>
      </c>
      <c r="B14" s="19" t="s">
        <v>6</v>
      </c>
      <c r="C14" s="20">
        <f>C15+C16</f>
        <v>7204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ht="15">
      <c r="A15" s="202"/>
      <c r="B15" s="22" t="s">
        <v>7</v>
      </c>
      <c r="C15" s="21">
        <f>SUM(D15:X15)</f>
        <v>3700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>
        <v>1850</v>
      </c>
      <c r="R15" s="21"/>
      <c r="S15" s="21">
        <v>1850</v>
      </c>
      <c r="T15" s="21"/>
      <c r="U15" s="21"/>
      <c r="V15" s="21"/>
    </row>
    <row r="16" spans="1:22" ht="15">
      <c r="A16" s="202"/>
      <c r="B16" s="22" t="s">
        <v>8</v>
      </c>
      <c r="C16" s="21">
        <f>SUM(D16:X16)</f>
        <v>3504</v>
      </c>
      <c r="D16" s="21"/>
      <c r="E16" s="21"/>
      <c r="F16" s="21"/>
      <c r="G16" s="21"/>
      <c r="H16" s="21"/>
      <c r="I16" s="21"/>
      <c r="J16" s="21"/>
      <c r="K16" s="21"/>
      <c r="L16" s="21">
        <v>2504</v>
      </c>
      <c r="M16" s="21">
        <v>1000</v>
      </c>
      <c r="N16" s="21"/>
      <c r="O16" s="21"/>
      <c r="P16" s="21"/>
      <c r="Q16" s="21"/>
      <c r="R16" s="21"/>
      <c r="S16" s="21"/>
      <c r="T16" s="21"/>
      <c r="U16" s="21"/>
      <c r="V16" s="21"/>
    </row>
    <row r="17" spans="1:22" ht="20.25" customHeight="1">
      <c r="A17" s="202">
        <v>2</v>
      </c>
      <c r="B17" s="19" t="s">
        <v>9</v>
      </c>
      <c r="C17" s="20">
        <f>C18+C19+C20</f>
        <v>26423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1:22" ht="15">
      <c r="A18" s="202"/>
      <c r="B18" s="22" t="s">
        <v>10</v>
      </c>
      <c r="C18" s="21">
        <f>SUM(D18:X18)</f>
        <v>7340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>
        <v>7340</v>
      </c>
      <c r="Q18" s="21"/>
      <c r="R18" s="21"/>
      <c r="S18" s="21"/>
      <c r="T18" s="21"/>
      <c r="U18" s="21"/>
      <c r="V18" s="21"/>
    </row>
    <row r="19" spans="1:22" ht="15">
      <c r="A19" s="202"/>
      <c r="B19" s="22" t="s">
        <v>11</v>
      </c>
      <c r="C19" s="21">
        <f>SUM(D19:X19)</f>
        <v>9428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3">
        <v>2500</v>
      </c>
      <c r="R19" s="23"/>
      <c r="S19" s="23">
        <v>4928</v>
      </c>
      <c r="T19" s="21">
        <v>1000</v>
      </c>
      <c r="U19" s="21">
        <v>1000</v>
      </c>
      <c r="V19" s="21"/>
    </row>
    <row r="20" spans="1:22" ht="15">
      <c r="A20" s="202"/>
      <c r="B20" s="22" t="s">
        <v>12</v>
      </c>
      <c r="C20" s="21">
        <f>SUM(D20:X20)</f>
        <v>9655</v>
      </c>
      <c r="D20" s="21"/>
      <c r="E20" s="21"/>
      <c r="F20" s="21"/>
      <c r="G20" s="21">
        <v>1355</v>
      </c>
      <c r="H20" s="21"/>
      <c r="I20" s="21">
        <v>6300</v>
      </c>
      <c r="J20" s="21"/>
      <c r="K20" s="21"/>
      <c r="L20" s="21">
        <v>2000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ht="23.25" customHeight="1">
      <c r="A21" s="202">
        <v>3</v>
      </c>
      <c r="B21" s="19" t="s">
        <v>13</v>
      </c>
      <c r="C21" s="20">
        <f>C22+C23</f>
        <v>16928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ht="15">
      <c r="A22" s="202"/>
      <c r="B22" s="22" t="s">
        <v>14</v>
      </c>
      <c r="C22" s="21">
        <f>SUM(D22:X22)</f>
        <v>3428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3">
        <v>1178</v>
      </c>
      <c r="R22" s="23"/>
      <c r="S22" s="23">
        <v>2250</v>
      </c>
      <c r="T22" s="21"/>
      <c r="U22" s="21"/>
      <c r="V22" s="21"/>
    </row>
    <row r="23" spans="1:22" ht="38.25" customHeight="1">
      <c r="A23" s="202"/>
      <c r="B23" s="22" t="s">
        <v>15</v>
      </c>
      <c r="C23" s="21">
        <v>13500</v>
      </c>
      <c r="D23" s="21"/>
      <c r="E23" s="21"/>
      <c r="F23" s="21"/>
      <c r="G23" s="25" t="s">
        <v>253</v>
      </c>
      <c r="H23" s="24" t="s">
        <v>254</v>
      </c>
      <c r="I23" s="21">
        <v>1000</v>
      </c>
      <c r="J23" s="21"/>
      <c r="K23" s="21"/>
      <c r="L23" s="21">
        <v>900</v>
      </c>
      <c r="M23" s="21"/>
      <c r="N23" s="21"/>
      <c r="O23" s="21"/>
      <c r="P23" s="21"/>
      <c r="Q23" s="21"/>
      <c r="R23" s="21"/>
      <c r="S23" s="21"/>
      <c r="T23" s="21"/>
      <c r="U23" s="21"/>
      <c r="V23" s="21"/>
    </row>
    <row r="24" spans="1:22" ht="17.25" customHeight="1">
      <c r="A24" s="202">
        <v>4</v>
      </c>
      <c r="B24" s="19" t="s">
        <v>16</v>
      </c>
      <c r="C24" s="20">
        <f>C25+C26</f>
        <v>13670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22" ht="15">
      <c r="A25" s="202"/>
      <c r="B25" s="22" t="s">
        <v>14</v>
      </c>
      <c r="C25" s="21">
        <f>SUM(D25:X25)</f>
        <v>2200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>
        <v>1000</v>
      </c>
      <c r="P25" s="21"/>
      <c r="Q25" s="21">
        <v>400</v>
      </c>
      <c r="R25" s="21"/>
      <c r="S25" s="21">
        <v>600</v>
      </c>
      <c r="T25" s="21"/>
      <c r="U25" s="21">
        <v>200</v>
      </c>
      <c r="V25" s="21"/>
    </row>
    <row r="26" spans="1:22" ht="18" customHeight="1">
      <c r="A26" s="202"/>
      <c r="B26" s="22" t="s">
        <v>12</v>
      </c>
      <c r="C26" s="21">
        <v>11470</v>
      </c>
      <c r="D26" s="21">
        <v>5970</v>
      </c>
      <c r="E26" s="21"/>
      <c r="F26" s="21"/>
      <c r="G26" s="23">
        <v>176</v>
      </c>
      <c r="H26" s="21"/>
      <c r="I26" s="25" t="s">
        <v>100</v>
      </c>
      <c r="J26" s="25"/>
      <c r="K26" s="21"/>
      <c r="L26" s="21"/>
      <c r="M26" s="21"/>
      <c r="N26" s="21">
        <v>500</v>
      </c>
      <c r="O26" s="21"/>
      <c r="P26" s="21"/>
      <c r="Q26" s="21"/>
      <c r="R26" s="21"/>
      <c r="S26" s="21"/>
      <c r="T26" s="21"/>
      <c r="U26" s="21"/>
      <c r="V26" s="21"/>
    </row>
    <row r="27" spans="1:22" ht="19.5" customHeight="1">
      <c r="A27" s="202">
        <v>5</v>
      </c>
      <c r="B27" s="19" t="s">
        <v>17</v>
      </c>
      <c r="C27" s="20">
        <f>C28+C29</f>
        <v>11633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22" ht="16.5" customHeight="1">
      <c r="A28" s="202"/>
      <c r="B28" s="22" t="s">
        <v>18</v>
      </c>
      <c r="C28" s="21">
        <v>3000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4" t="s">
        <v>252</v>
      </c>
      <c r="R28" s="24" t="s">
        <v>40</v>
      </c>
      <c r="S28" s="23">
        <v>1400</v>
      </c>
      <c r="T28" s="21"/>
      <c r="U28" s="21"/>
      <c r="V28" s="21"/>
    </row>
    <row r="29" spans="1:22" ht="17.25" customHeight="1">
      <c r="A29" s="202"/>
      <c r="B29" s="22" t="s">
        <v>19</v>
      </c>
      <c r="C29" s="21">
        <f>SUM(D29:X29)</f>
        <v>8633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>
        <v>8633</v>
      </c>
    </row>
    <row r="30" spans="1:22" ht="16.5" customHeight="1">
      <c r="A30" s="202">
        <v>6</v>
      </c>
      <c r="B30" s="19" t="s">
        <v>20</v>
      </c>
      <c r="C30" s="20">
        <f>C31+C32</f>
        <v>10844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ht="29.25" customHeight="1">
      <c r="A31" s="202"/>
      <c r="B31" s="22" t="s">
        <v>21</v>
      </c>
      <c r="C31" s="21">
        <v>3500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4"/>
      <c r="R31" s="24"/>
      <c r="S31" s="24" t="s">
        <v>101</v>
      </c>
      <c r="U31" s="21"/>
      <c r="V31" s="25" t="s">
        <v>41</v>
      </c>
    </row>
    <row r="32" spans="1:22" ht="21" customHeight="1">
      <c r="A32" s="202"/>
      <c r="B32" s="22" t="s">
        <v>7</v>
      </c>
      <c r="C32" s="21">
        <v>7344</v>
      </c>
      <c r="D32" s="21"/>
      <c r="E32" s="21"/>
      <c r="F32" s="21"/>
      <c r="G32" s="21"/>
      <c r="H32" s="21"/>
      <c r="I32" s="21"/>
      <c r="J32" s="21"/>
      <c r="K32" s="21">
        <v>500</v>
      </c>
      <c r="L32" s="21"/>
      <c r="M32" s="21"/>
      <c r="N32" s="21"/>
      <c r="O32" s="21"/>
      <c r="P32" s="21"/>
      <c r="Q32" s="24" t="s">
        <v>102</v>
      </c>
      <c r="R32" s="24"/>
      <c r="S32" s="23">
        <v>825</v>
      </c>
      <c r="T32" s="21"/>
      <c r="U32" s="21"/>
      <c r="V32" s="25" t="s">
        <v>42</v>
      </c>
    </row>
    <row r="33" spans="1:24" ht="15">
      <c r="A33" s="205" t="s">
        <v>2</v>
      </c>
      <c r="B33" s="193" t="s">
        <v>3</v>
      </c>
      <c r="C33" s="194" t="s">
        <v>4</v>
      </c>
      <c r="D33" s="196" t="s">
        <v>5</v>
      </c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8"/>
      <c r="R33" s="198"/>
      <c r="S33" s="198"/>
      <c r="T33" s="198"/>
      <c r="U33" s="198"/>
      <c r="V33" s="198"/>
      <c r="W33" s="12"/>
      <c r="X33" s="13"/>
    </row>
    <row r="34" spans="1:24" ht="15">
      <c r="A34" s="205"/>
      <c r="B34" s="193"/>
      <c r="C34" s="193"/>
      <c r="D34" s="99">
        <v>600</v>
      </c>
      <c r="E34" s="195">
        <v>630</v>
      </c>
      <c r="F34" s="195"/>
      <c r="G34" s="195">
        <v>754</v>
      </c>
      <c r="H34" s="195"/>
      <c r="I34" s="195"/>
      <c r="J34" s="99">
        <v>801</v>
      </c>
      <c r="K34" s="99">
        <v>801</v>
      </c>
      <c r="L34" s="195">
        <v>900</v>
      </c>
      <c r="M34" s="195"/>
      <c r="N34" s="195"/>
      <c r="O34" s="195"/>
      <c r="P34" s="195"/>
      <c r="Q34" s="199">
        <v>921</v>
      </c>
      <c r="R34" s="199"/>
      <c r="S34" s="199"/>
      <c r="T34" s="195">
        <v>926</v>
      </c>
      <c r="U34" s="195"/>
      <c r="V34" s="195"/>
      <c r="W34" s="13"/>
      <c r="X34" s="13"/>
    </row>
    <row r="35" spans="1:22" ht="15">
      <c r="A35" s="205"/>
      <c r="B35" s="193"/>
      <c r="C35" s="193"/>
      <c r="D35" s="99">
        <v>60016</v>
      </c>
      <c r="E35" s="195">
        <v>63095</v>
      </c>
      <c r="F35" s="195"/>
      <c r="G35" s="195">
        <v>75412</v>
      </c>
      <c r="H35" s="195"/>
      <c r="I35" s="195"/>
      <c r="J35" s="99">
        <v>80101</v>
      </c>
      <c r="K35" s="99">
        <v>80195</v>
      </c>
      <c r="L35" s="195">
        <v>90003</v>
      </c>
      <c r="M35" s="195"/>
      <c r="N35" s="100">
        <v>90004</v>
      </c>
      <c r="O35" s="200">
        <v>90095</v>
      </c>
      <c r="P35" s="201"/>
      <c r="Q35" s="199">
        <v>92195</v>
      </c>
      <c r="R35" s="199"/>
      <c r="S35" s="199"/>
      <c r="T35" s="195">
        <v>92695</v>
      </c>
      <c r="U35" s="195"/>
      <c r="V35" s="195"/>
    </row>
    <row r="36" spans="1:22" ht="15">
      <c r="A36" s="205"/>
      <c r="B36" s="193"/>
      <c r="C36" s="193"/>
      <c r="D36" s="99">
        <v>6050</v>
      </c>
      <c r="E36" s="99">
        <v>4210</v>
      </c>
      <c r="F36" s="99">
        <v>4300</v>
      </c>
      <c r="G36" s="65">
        <v>4210</v>
      </c>
      <c r="H36" s="99">
        <v>4300</v>
      </c>
      <c r="I36" s="99">
        <v>6060</v>
      </c>
      <c r="J36" s="99">
        <v>4210</v>
      </c>
      <c r="K36" s="99">
        <v>4210</v>
      </c>
      <c r="L36" s="99">
        <v>4210</v>
      </c>
      <c r="M36" s="99">
        <v>4300</v>
      </c>
      <c r="N36" s="99">
        <v>4210</v>
      </c>
      <c r="O36" s="99">
        <v>4210</v>
      </c>
      <c r="P36" s="99">
        <v>4270</v>
      </c>
      <c r="Q36" s="99">
        <v>4210</v>
      </c>
      <c r="R36" s="99">
        <v>4260</v>
      </c>
      <c r="S36" s="99">
        <v>4300</v>
      </c>
      <c r="T36" s="99">
        <v>4210</v>
      </c>
      <c r="U36" s="99">
        <v>4300</v>
      </c>
      <c r="V36" s="99">
        <v>6050</v>
      </c>
    </row>
    <row r="37" spans="1:24" s="18" customFormat="1" ht="11.25">
      <c r="A37" s="98">
        <v>1</v>
      </c>
      <c r="B37" s="98">
        <v>2</v>
      </c>
      <c r="C37" s="98">
        <v>3</v>
      </c>
      <c r="D37" s="98">
        <v>4</v>
      </c>
      <c r="E37" s="98">
        <v>5</v>
      </c>
      <c r="F37" s="98">
        <v>6</v>
      </c>
      <c r="G37" s="98">
        <v>7</v>
      </c>
      <c r="H37" s="98">
        <v>8</v>
      </c>
      <c r="I37" s="98">
        <v>9</v>
      </c>
      <c r="J37" s="98">
        <v>10</v>
      </c>
      <c r="K37" s="98">
        <v>11</v>
      </c>
      <c r="L37" s="98">
        <v>12</v>
      </c>
      <c r="M37" s="98">
        <v>13</v>
      </c>
      <c r="N37" s="98">
        <v>14</v>
      </c>
      <c r="O37" s="98">
        <v>15</v>
      </c>
      <c r="P37" s="98">
        <v>16</v>
      </c>
      <c r="Q37" s="98">
        <v>17</v>
      </c>
      <c r="R37" s="98">
        <v>18</v>
      </c>
      <c r="S37" s="98">
        <v>19</v>
      </c>
      <c r="T37" s="98">
        <v>20</v>
      </c>
      <c r="U37" s="17">
        <v>21</v>
      </c>
      <c r="V37" s="61">
        <v>22</v>
      </c>
      <c r="X37" s="64"/>
    </row>
    <row r="38" spans="1:23" ht="20.25" customHeight="1">
      <c r="A38" s="202">
        <v>7</v>
      </c>
      <c r="B38" s="19" t="s">
        <v>22</v>
      </c>
      <c r="C38" s="20">
        <f>C39+C40</f>
        <v>10768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6"/>
    </row>
    <row r="39" spans="1:23" ht="15">
      <c r="A39" s="202"/>
      <c r="B39" s="22" t="s">
        <v>23</v>
      </c>
      <c r="C39" s="21">
        <f>SUM(D39:X39)</f>
        <v>6000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>
        <v>6000</v>
      </c>
      <c r="W39" s="26"/>
    </row>
    <row r="40" spans="1:23" ht="15">
      <c r="A40" s="202"/>
      <c r="B40" s="2" t="s">
        <v>24</v>
      </c>
      <c r="C40" s="21">
        <f>SUM(D40:X40)</f>
        <v>4768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>
        <v>2000</v>
      </c>
      <c r="R40" s="21"/>
      <c r="S40" s="21">
        <v>2768</v>
      </c>
      <c r="T40" s="21"/>
      <c r="U40" s="21"/>
      <c r="V40" s="21"/>
      <c r="W40" s="26"/>
    </row>
    <row r="41" spans="1:22" ht="18.75" customHeight="1">
      <c r="A41" s="202">
        <v>8</v>
      </c>
      <c r="B41" s="19" t="s">
        <v>25</v>
      </c>
      <c r="C41" s="20">
        <f>C42+C43</f>
        <v>14281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</row>
    <row r="42" spans="1:22" ht="15">
      <c r="A42" s="202"/>
      <c r="B42" s="22" t="s">
        <v>7</v>
      </c>
      <c r="C42" s="21">
        <f>SUM(D42:X42)</f>
        <v>9000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>
        <v>500</v>
      </c>
      <c r="R42" s="21"/>
      <c r="S42" s="21">
        <v>4500</v>
      </c>
      <c r="T42" s="21">
        <v>2000</v>
      </c>
      <c r="U42" s="21">
        <v>2000</v>
      </c>
      <c r="V42" s="21"/>
    </row>
    <row r="43" spans="1:22" ht="15">
      <c r="A43" s="202"/>
      <c r="B43" s="22" t="s">
        <v>26</v>
      </c>
      <c r="C43" s="21">
        <f>SUM(D43:X43)</f>
        <v>5281</v>
      </c>
      <c r="D43" s="21">
        <v>4000</v>
      </c>
      <c r="E43" s="21"/>
      <c r="F43" s="21"/>
      <c r="G43" s="21"/>
      <c r="H43" s="21"/>
      <c r="I43" s="21">
        <v>1000</v>
      </c>
      <c r="J43" s="21"/>
      <c r="K43" s="21"/>
      <c r="L43" s="21">
        <v>281</v>
      </c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ht="20.25" customHeight="1">
      <c r="A44" s="202">
        <v>9</v>
      </c>
      <c r="B44" s="19" t="s">
        <v>27</v>
      </c>
      <c r="C44" s="20">
        <f>C45+C46+C47</f>
        <v>9291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</row>
    <row r="45" spans="1:22" ht="23.25">
      <c r="A45" s="202"/>
      <c r="B45" s="22" t="s">
        <v>28</v>
      </c>
      <c r="C45" s="21">
        <v>1100</v>
      </c>
      <c r="D45" s="21"/>
      <c r="E45" s="21"/>
      <c r="F45" s="21"/>
      <c r="G45" s="21"/>
      <c r="H45" s="21"/>
      <c r="I45" s="21">
        <v>400</v>
      </c>
      <c r="J45" s="21"/>
      <c r="K45" s="21"/>
      <c r="L45" s="24" t="s">
        <v>43</v>
      </c>
      <c r="M45" s="24"/>
      <c r="N45" s="21"/>
      <c r="O45" s="21"/>
      <c r="P45" s="21"/>
      <c r="Q45" s="21"/>
      <c r="R45" s="21"/>
      <c r="S45" s="21"/>
      <c r="T45" s="21"/>
      <c r="U45" s="21"/>
      <c r="V45" s="21"/>
    </row>
    <row r="46" spans="1:22" ht="15">
      <c r="A46" s="202"/>
      <c r="B46" s="22" t="s">
        <v>29</v>
      </c>
      <c r="C46" s="21">
        <f>SUM(D46:X46)</f>
        <v>5200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>
        <v>5200</v>
      </c>
      <c r="R46" s="21"/>
      <c r="S46" s="21"/>
      <c r="T46" s="21"/>
      <c r="U46" s="21"/>
      <c r="V46" s="21"/>
    </row>
    <row r="47" spans="1:22" ht="15">
      <c r="A47" s="202"/>
      <c r="B47" s="22" t="s">
        <v>30</v>
      </c>
      <c r="C47" s="21">
        <f>SUM(D47:X47)</f>
        <v>2991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>
        <v>300</v>
      </c>
      <c r="R47" s="21"/>
      <c r="S47" s="21">
        <v>2691</v>
      </c>
      <c r="T47" s="21"/>
      <c r="U47" s="21"/>
      <c r="V47" s="21"/>
    </row>
    <row r="48" spans="1:24" s="18" customFormat="1" ht="15" customHeight="1">
      <c r="A48" s="203">
        <v>10</v>
      </c>
      <c r="B48" s="28" t="s">
        <v>31</v>
      </c>
      <c r="C48" s="20">
        <f>C49+C50</f>
        <v>12219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14"/>
      <c r="O48" s="14"/>
      <c r="P48" s="29"/>
      <c r="Q48" s="29"/>
      <c r="R48" s="29"/>
      <c r="S48" s="29"/>
      <c r="T48" s="29"/>
      <c r="U48" s="30"/>
      <c r="V48" s="14"/>
      <c r="X48" s="64"/>
    </row>
    <row r="49" spans="1:24" s="18" customFormat="1" ht="35.25" customHeight="1">
      <c r="A49" s="204"/>
      <c r="B49" s="31" t="s">
        <v>7</v>
      </c>
      <c r="C49" s="21">
        <v>5500</v>
      </c>
      <c r="D49" s="29"/>
      <c r="E49" s="29"/>
      <c r="F49" s="29"/>
      <c r="G49" s="32" t="s">
        <v>251</v>
      </c>
      <c r="H49" s="29"/>
      <c r="I49" s="29"/>
      <c r="J49" s="29"/>
      <c r="K49" s="29">
        <v>500</v>
      </c>
      <c r="L49" s="29"/>
      <c r="M49" s="29"/>
      <c r="N49" s="14"/>
      <c r="O49" s="14"/>
      <c r="P49" s="29"/>
      <c r="Q49" s="23">
        <v>1781</v>
      </c>
      <c r="R49" s="23"/>
      <c r="S49" s="23">
        <v>2500</v>
      </c>
      <c r="T49" s="29"/>
      <c r="U49" s="30"/>
      <c r="V49" s="14"/>
      <c r="X49" s="64"/>
    </row>
    <row r="50" spans="1:24" s="18" customFormat="1" ht="22.5">
      <c r="A50" s="204"/>
      <c r="B50" s="31" t="s">
        <v>32</v>
      </c>
      <c r="C50" s="21">
        <v>6719</v>
      </c>
      <c r="D50" s="29"/>
      <c r="E50" s="29"/>
      <c r="F50" s="29"/>
      <c r="G50" s="29"/>
      <c r="H50" s="29"/>
      <c r="I50" s="29"/>
      <c r="J50" s="29"/>
      <c r="K50" s="29"/>
      <c r="L50" s="24" t="s">
        <v>44</v>
      </c>
      <c r="M50" s="24" t="s">
        <v>45</v>
      </c>
      <c r="N50" s="14"/>
      <c r="O50" s="14"/>
      <c r="P50" s="29"/>
      <c r="Q50" s="29"/>
      <c r="R50" s="29"/>
      <c r="S50" s="29"/>
      <c r="T50" s="29"/>
      <c r="U50" s="30"/>
      <c r="V50" s="32" t="s">
        <v>46</v>
      </c>
      <c r="X50" s="64"/>
    </row>
    <row r="51" spans="1:22" ht="17.25" customHeight="1">
      <c r="A51" s="202">
        <v>11</v>
      </c>
      <c r="B51" s="19" t="s">
        <v>33</v>
      </c>
      <c r="C51" s="20">
        <f>C52+C53</f>
        <v>25456</v>
      </c>
      <c r="D51" s="21"/>
      <c r="E51" s="21"/>
      <c r="F51" s="21"/>
      <c r="G51" s="21"/>
      <c r="H51" s="21"/>
      <c r="I51" s="21"/>
      <c r="J51" s="21"/>
      <c r="K51" s="21"/>
      <c r="L51" s="24"/>
      <c r="M51" s="24"/>
      <c r="N51" s="21"/>
      <c r="O51" s="21"/>
      <c r="P51" s="21"/>
      <c r="Q51" s="21"/>
      <c r="R51" s="21"/>
      <c r="S51" s="21"/>
      <c r="T51" s="21"/>
      <c r="U51" s="21"/>
      <c r="V51" s="21"/>
    </row>
    <row r="52" spans="1:22" ht="21.75" customHeight="1">
      <c r="A52" s="202"/>
      <c r="B52" s="33" t="s">
        <v>34</v>
      </c>
      <c r="C52" s="21">
        <v>11100</v>
      </c>
      <c r="D52" s="34"/>
      <c r="E52" s="34">
        <v>1000</v>
      </c>
      <c r="F52" s="34">
        <v>3000</v>
      </c>
      <c r="G52" s="34"/>
      <c r="H52" s="34"/>
      <c r="I52" s="34"/>
      <c r="J52" s="48"/>
      <c r="K52" s="34"/>
      <c r="L52" s="34"/>
      <c r="M52" s="34"/>
      <c r="N52" s="34"/>
      <c r="O52" s="34"/>
      <c r="P52" s="34"/>
      <c r="Q52" s="37">
        <v>3247</v>
      </c>
      <c r="R52" s="97"/>
      <c r="S52" s="23">
        <v>2853</v>
      </c>
      <c r="T52" s="35"/>
      <c r="U52" s="34">
        <v>1000</v>
      </c>
      <c r="V52" s="35"/>
    </row>
    <row r="53" spans="1:22" ht="19.5" customHeight="1">
      <c r="A53" s="202"/>
      <c r="B53" s="22" t="s">
        <v>12</v>
      </c>
      <c r="C53" s="21">
        <v>14356</v>
      </c>
      <c r="D53" s="21"/>
      <c r="E53" s="21"/>
      <c r="F53" s="21"/>
      <c r="G53" s="21">
        <v>2000</v>
      </c>
      <c r="H53" s="21"/>
      <c r="I53" s="21"/>
      <c r="J53" s="101" t="s">
        <v>103</v>
      </c>
      <c r="K53" s="21"/>
      <c r="L53" s="21">
        <v>2500</v>
      </c>
      <c r="M53" s="21">
        <v>1156</v>
      </c>
      <c r="N53" s="21">
        <v>1500</v>
      </c>
      <c r="O53" s="21"/>
      <c r="P53" s="21"/>
      <c r="Q53" s="37"/>
      <c r="R53" s="37"/>
      <c r="S53" s="21">
        <v>3000</v>
      </c>
      <c r="T53" s="35"/>
      <c r="U53" s="21"/>
      <c r="V53" s="35"/>
    </row>
    <row r="54" spans="1:22" ht="15">
      <c r="A54" s="202">
        <v>12</v>
      </c>
      <c r="B54" s="19" t="s">
        <v>35</v>
      </c>
      <c r="C54" s="20">
        <f>C55+C56</f>
        <v>12677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</row>
    <row r="55" spans="1:22" ht="34.5">
      <c r="A55" s="202"/>
      <c r="B55" s="36" t="s">
        <v>36</v>
      </c>
      <c r="C55" s="21">
        <v>5700</v>
      </c>
      <c r="D55" s="21"/>
      <c r="E55" s="21"/>
      <c r="F55" s="21"/>
      <c r="G55" s="21"/>
      <c r="H55" s="21"/>
      <c r="I55" s="21"/>
      <c r="J55" s="21"/>
      <c r="K55" s="21">
        <v>2000</v>
      </c>
      <c r="L55" s="21"/>
      <c r="M55" s="21"/>
      <c r="N55" s="21"/>
      <c r="O55" s="21"/>
      <c r="P55" s="21"/>
      <c r="Q55" s="23" t="s">
        <v>255</v>
      </c>
      <c r="R55" s="21"/>
      <c r="S55" s="23" t="s">
        <v>256</v>
      </c>
      <c r="T55" s="21"/>
      <c r="U55" s="21"/>
      <c r="V55" s="21"/>
    </row>
    <row r="56" spans="1:22" ht="28.5" customHeight="1">
      <c r="A56" s="202"/>
      <c r="B56" s="36" t="s">
        <v>37</v>
      </c>
      <c r="C56" s="21">
        <f>SUM(D56:X56)</f>
        <v>6977</v>
      </c>
      <c r="D56" s="38"/>
      <c r="E56" s="38"/>
      <c r="F56" s="38"/>
      <c r="G56" s="38">
        <v>1600</v>
      </c>
      <c r="H56" s="38"/>
      <c r="I56" s="38">
        <v>1000</v>
      </c>
      <c r="J56" s="38"/>
      <c r="K56" s="39"/>
      <c r="L56" s="37">
        <v>1800</v>
      </c>
      <c r="M56" s="37">
        <v>500</v>
      </c>
      <c r="N56" s="37">
        <v>2077</v>
      </c>
      <c r="O56" s="37"/>
      <c r="P56" s="38"/>
      <c r="Q56" s="38"/>
      <c r="R56" s="38"/>
      <c r="S56" s="38"/>
      <c r="T56" s="38"/>
      <c r="U56" s="38"/>
      <c r="V56" s="38"/>
    </row>
    <row r="57" spans="1:24" s="9" customFormat="1" ht="20.25" customHeight="1">
      <c r="A57" s="40"/>
      <c r="B57" s="19" t="s">
        <v>38</v>
      </c>
      <c r="C57" s="20">
        <f>C14+C17+C21+C24+C27+C30+C38+C41+C44+C48+C54+C51</f>
        <v>171394</v>
      </c>
      <c r="D57" s="20">
        <f>D15+D16+D18+D19+D20+D22+D23+D25+D26+D28+D29+D31+D32+D39+D40+D42+D43+D45+D46+D47+D49+D50+D52+D53+D55+D56</f>
        <v>9970</v>
      </c>
      <c r="E57" s="20">
        <f>E15+E16+E18+E19+E20+E22+E23+E25+E26+E28+E29+E31+E32+E39+E40+E42+E43+E45+E46+E47+E49+E50+E52+E53+E55+E56</f>
        <v>1000</v>
      </c>
      <c r="F57" s="20">
        <f>F15+F16+F18+F19+F20+F22+F23+F25+F26+F28+F29+F31+F32+F39+F40+F42+F43+F45+F46+F47+F49+F50+F52+F53+F55+F56</f>
        <v>3000</v>
      </c>
      <c r="G57" s="20">
        <v>15231</v>
      </c>
      <c r="H57" s="20">
        <v>2219</v>
      </c>
      <c r="I57" s="20">
        <v>14524</v>
      </c>
      <c r="J57" s="20">
        <v>4200</v>
      </c>
      <c r="K57" s="20">
        <f>K15+K16+K18+K19+K20+K22+K23+K25+K26+K28+K29+K31+K32+K39+K40+K42+K43+K45+K46+K47+K49+K50+K52+K53+K55+K56</f>
        <v>3000</v>
      </c>
      <c r="L57" s="20">
        <v>11204</v>
      </c>
      <c r="M57" s="20">
        <v>2656</v>
      </c>
      <c r="N57" s="20">
        <f>N15+N16+N18+N19+N20+N22+N23+N25+N26+N28+N29+N31+N32+N39+N40+N42+N43+N45+N46+N47+N49+N50+N52+N53+N55+N56</f>
        <v>4077</v>
      </c>
      <c r="O57" s="20">
        <f>O15+O16+O18+O19+O20+O22+O23+O25+O26+O28+O29+O31+O32+O39+O40+O42+O43+O45+O46+O47+O49+O50+O52+O53+O55+O56</f>
        <v>1000</v>
      </c>
      <c r="P57" s="20">
        <f>P15+P16+P18+P19+P20+P22+P23+P25+P26+P28+P29+P31+P32+P39+P40+P42+P43+P45+P46+P47+P49+P50+P52+P53+P55+P56</f>
        <v>7340</v>
      </c>
      <c r="Q57" s="20">
        <v>23145</v>
      </c>
      <c r="R57" s="20">
        <v>200</v>
      </c>
      <c r="S57" s="20">
        <v>32995</v>
      </c>
      <c r="T57" s="20">
        <v>3000</v>
      </c>
      <c r="U57" s="20">
        <f>U15+U16+U18+U19+U20+U22+U23+U25+U26+U28+U29+U31+U32+U39+U40+U42+U43+U45+U46+U47+U49+U50+U52+U53+U55+U56</f>
        <v>4200</v>
      </c>
      <c r="V57" s="20">
        <f>V15+V16+V18+V19+V20+V22+V23+V25+V26+V28+V29+V31+V32+V39+V40+V42+V43+V45+V46+V47+V49+V50+V52+V53+V55+V56</f>
        <v>28433</v>
      </c>
      <c r="W57" s="41"/>
      <c r="X57" s="62"/>
    </row>
    <row r="58" ht="24.75" customHeight="1"/>
    <row r="59" spans="4:19" ht="12" customHeight="1">
      <c r="D59" s="43"/>
      <c r="P59" s="9" t="s">
        <v>105</v>
      </c>
      <c r="Q59" s="9"/>
      <c r="R59" s="9"/>
      <c r="S59" s="9"/>
    </row>
    <row r="60" spans="14:19" ht="15">
      <c r="N60" s="45"/>
      <c r="O60" s="46"/>
      <c r="P60" s="9"/>
      <c r="Q60" s="9"/>
      <c r="R60" s="9"/>
      <c r="S60" s="9"/>
    </row>
    <row r="61" spans="14:19" ht="15">
      <c r="N61" s="46"/>
      <c r="O61" s="46"/>
      <c r="P61" s="9" t="s">
        <v>104</v>
      </c>
      <c r="Q61" s="9"/>
      <c r="R61" s="9"/>
      <c r="S61" s="9"/>
    </row>
    <row r="63" spans="12:19" ht="15">
      <c r="L63" s="47"/>
      <c r="M63" s="47"/>
      <c r="N63" s="47"/>
      <c r="O63" s="47"/>
      <c r="P63" s="47"/>
      <c r="Q63" s="47"/>
      <c r="R63" s="47"/>
      <c r="S63" s="47"/>
    </row>
  </sheetData>
  <sheetProtection/>
  <mergeCells count="44">
    <mergeCell ref="B6:P6"/>
    <mergeCell ref="A7:P7"/>
    <mergeCell ref="A9:A12"/>
    <mergeCell ref="B9:B12"/>
    <mergeCell ref="C9:C12"/>
    <mergeCell ref="D9:V9"/>
    <mergeCell ref="E10:F10"/>
    <mergeCell ref="G10:I10"/>
    <mergeCell ref="L10:P10"/>
    <mergeCell ref="Q10:S10"/>
    <mergeCell ref="T10:V10"/>
    <mergeCell ref="E11:F11"/>
    <mergeCell ref="G11:I11"/>
    <mergeCell ref="L11:M11"/>
    <mergeCell ref="O11:P11"/>
    <mergeCell ref="Q11:S11"/>
    <mergeCell ref="T11:V11"/>
    <mergeCell ref="A14:A16"/>
    <mergeCell ref="A17:A20"/>
    <mergeCell ref="A21:A23"/>
    <mergeCell ref="A24:A26"/>
    <mergeCell ref="A27:A29"/>
    <mergeCell ref="A44:A47"/>
    <mergeCell ref="A48:A50"/>
    <mergeCell ref="A51:A53"/>
    <mergeCell ref="A54:A56"/>
    <mergeCell ref="A41:A43"/>
    <mergeCell ref="A38:A40"/>
    <mergeCell ref="A30:A32"/>
    <mergeCell ref="A33:A36"/>
    <mergeCell ref="B33:B36"/>
    <mergeCell ref="C33:C36"/>
    <mergeCell ref="E35:F35"/>
    <mergeCell ref="G35:I35"/>
    <mergeCell ref="D33:V33"/>
    <mergeCell ref="E34:F34"/>
    <mergeCell ref="G34:I34"/>
    <mergeCell ref="L34:P34"/>
    <mergeCell ref="Q34:S34"/>
    <mergeCell ref="T34:V34"/>
    <mergeCell ref="L35:M35"/>
    <mergeCell ref="O35:P35"/>
    <mergeCell ref="Q35:S35"/>
    <mergeCell ref="T35:V35"/>
  </mergeCells>
  <printOptions/>
  <pageMargins left="0.51" right="0.19" top="0.44" bottom="0.67" header="0.31496062992125984" footer="0.16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sznajde</cp:lastModifiedBy>
  <cp:lastPrinted>2011-10-14T11:02:38Z</cp:lastPrinted>
  <dcterms:created xsi:type="dcterms:W3CDTF">2011-08-29T13:03:21Z</dcterms:created>
  <dcterms:modified xsi:type="dcterms:W3CDTF">2011-10-20T11:15:51Z</dcterms:modified>
  <cp:category/>
  <cp:version/>
  <cp:contentType/>
  <cp:contentStatus/>
</cp:coreProperties>
</file>