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9840" activeTab="1"/>
  </bookViews>
  <sheets>
    <sheet name="1 wydatki" sheetId="1" r:id="rId1"/>
    <sheet name="2 F sołecki" sheetId="2" r:id="rId2"/>
  </sheets>
  <definedNames/>
  <calcPr fullCalcOnLoad="1"/>
</workbook>
</file>

<file path=xl/sharedStrings.xml><?xml version="1.0" encoding="utf-8"?>
<sst xmlns="http://schemas.openxmlformats.org/spreadsheetml/2006/main" count="310" uniqueCount="249">
  <si>
    <t>Wójta Gminy Kleszczewo</t>
  </si>
  <si>
    <t>Zmiana planu wydatków  budżetu gminy na 2013r.</t>
  </si>
  <si>
    <t>Zmiana załącznika Nr 2 do Uchwały Nr XXV/182/2012 Rady Gminy Kleszczewo z dnia 19 grudnia 2012r.</t>
  </si>
  <si>
    <t>Dział</t>
  </si>
  <si>
    <t>Treść</t>
  </si>
  <si>
    <t>Przed zmianą</t>
  </si>
  <si>
    <t>Zmiana</t>
  </si>
  <si>
    <t>Po zmianie</t>
  </si>
  <si>
    <t>0,00</t>
  </si>
  <si>
    <t>3030</t>
  </si>
  <si>
    <t xml:space="preserve">Różne wydatki na rzecz osób fizycznych 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</si>
  <si>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</si>
  <si>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</si>
  <si>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</si>
  <si>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</si>
  <si>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</si>
  <si>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</si>
  <si>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754</t>
  </si>
  <si>
    <t>Bezpieczeństwo publiczne i ochrona przeciwpożarowa</t>
  </si>
  <si>
    <t>75412</t>
  </si>
  <si>
    <t>Ochotnicze straże pożarne</t>
  </si>
  <si>
    <t>- 3 000,00</t>
  </si>
  <si>
    <t>- 2 000,00</t>
  </si>
  <si>
    <t>Pozostała działalność</t>
  </si>
  <si>
    <t>926</t>
  </si>
  <si>
    <t>Kultura fizyczna</t>
  </si>
  <si>
    <t>92695</t>
  </si>
  <si>
    <t>11 600,00</t>
  </si>
  <si>
    <t>Razem: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</si>
  <si>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</si>
  <si>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</si>
  <si>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</si>
  <si>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</si>
  <si>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</si>
  <si>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</si>
  <si>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</si>
  <si>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</si>
  <si>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</si>
  <si>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</si>
  <si>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</si>
  <si>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</si>
  <si>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</si>
  <si>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</si>
  <si>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</si>
  <si>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</si>
  <si>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</si>
  <si>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 xml:space="preserve">    3.</t>
  </si>
  <si>
    <t>Kwota wydatków majątkowych określonych w ust 2 obejmuje:</t>
  </si>
  <si>
    <t>roz dział</t>
  </si>
  <si>
    <t>Określenie inwestycji</t>
  </si>
  <si>
    <t>zmiana</t>
  </si>
  <si>
    <t>Plan po zmianie</t>
  </si>
  <si>
    <t>Odbudowa chodnika w Nagradowicach fundusz sołecki</t>
  </si>
  <si>
    <t>Termomodernizacja budynku Zakładu Komunalnego oraz budynków szkoły w Kleszczewie i Ziminie</t>
  </si>
  <si>
    <t>Uzupełnienie sprzętu i oprogramowania</t>
  </si>
  <si>
    <t>Zakup i montaż wiaty przystankowej Fundusz sołecki wsi  Śródka</t>
  </si>
  <si>
    <t>Zakup sprzętu do OSP w Kleszczewo (torba medyczna) Fundusz sołecki wsi Kleszczewo</t>
  </si>
  <si>
    <t>Budowa boiska w Komornikach -Fundusz sołecki wsi Komorniki</t>
  </si>
  <si>
    <t>Zakup siłowni zewnętrznej do parku - Fundusz sołecki wsi Kleszczewo</t>
  </si>
  <si>
    <t>Razem</t>
  </si>
  <si>
    <t>750</t>
  </si>
  <si>
    <t>Administracja publiczna</t>
  </si>
  <si>
    <t>2 070 689,00</t>
  </si>
  <si>
    <t>75022</t>
  </si>
  <si>
    <t>Rady gmin (miast i miast na prawach powiatu)</t>
  </si>
  <si>
    <t>96 800,00</t>
  </si>
  <si>
    <t>91 000,00</t>
  </si>
  <si>
    <t>89 000,00</t>
  </si>
  <si>
    <t>2 400,00</t>
  </si>
  <si>
    <t>2 000,00</t>
  </si>
  <si>
    <t>4 400,00</t>
  </si>
  <si>
    <t>75023</t>
  </si>
  <si>
    <t>Urzędy gmin (miast i miast na prawach powiatu)</t>
  </si>
  <si>
    <t>1 704 850,00</t>
  </si>
  <si>
    <t>3020</t>
  </si>
  <si>
    <t>Wydatki osobowe niezaliczone do wynagrodzeń</t>
  </si>
  <si>
    <t>2 800,00</t>
  </si>
  <si>
    <t>- 1 600,00</t>
  </si>
  <si>
    <t>1 200,00</t>
  </si>
  <si>
    <t>24 500,00</t>
  </si>
  <si>
    <t>- 6 500,00</t>
  </si>
  <si>
    <t>18 000,00</t>
  </si>
  <si>
    <t>226 000,00</t>
  </si>
  <si>
    <t>11 100,00</t>
  </si>
  <si>
    <t>237 100,00</t>
  </si>
  <si>
    <t>4350</t>
  </si>
  <si>
    <t>Zakup usług dostępu do sieci Internet</t>
  </si>
  <si>
    <t>- 1 000,00</t>
  </si>
  <si>
    <t>10 600,00</t>
  </si>
  <si>
    <t>4360</t>
  </si>
  <si>
    <t>Opłaty z tytułu zakupu usług telekomunikacyjnych świadczonych w ruchomej publicznej sieci telefonicznej</t>
  </si>
  <si>
    <t>5 800,00</t>
  </si>
  <si>
    <t>4 800,00</t>
  </si>
  <si>
    <t>4370</t>
  </si>
  <si>
    <t>Opłata z tytułu zakupu usług telekomunikacyjnych świadczonych w stacjonarnej publicznej sieci telefonicznej.</t>
  </si>
  <si>
    <t>7 600,00</t>
  </si>
  <si>
    <t>6 600,00</t>
  </si>
  <si>
    <t>75075</t>
  </si>
  <si>
    <t>Promocja jednostek samorządu terytorialnego</t>
  </si>
  <si>
    <t>91 362,00</t>
  </si>
  <si>
    <t>11 514,00</t>
  </si>
  <si>
    <t>- 643,00</t>
  </si>
  <si>
    <t>10 871,00</t>
  </si>
  <si>
    <t>79 848,00</t>
  </si>
  <si>
    <t>643,00</t>
  </si>
  <si>
    <t>80 491,00</t>
  </si>
  <si>
    <t>75095</t>
  </si>
  <si>
    <t>133 077,00</t>
  </si>
  <si>
    <t>25 000,00</t>
  </si>
  <si>
    <t>23 000,00</t>
  </si>
  <si>
    <t>4100</t>
  </si>
  <si>
    <t>Wynagrodzenia agencyjno-prowizyjne</t>
  </si>
  <si>
    <t>19 700,00</t>
  </si>
  <si>
    <t>21 700,00</t>
  </si>
  <si>
    <t>263 305,00</t>
  </si>
  <si>
    <t>209 775,00</t>
  </si>
  <si>
    <t>- 48,00</t>
  </si>
  <si>
    <t>209 727,00</t>
  </si>
  <si>
    <t>4430</t>
  </si>
  <si>
    <t>Różne opłaty i składki</t>
  </si>
  <si>
    <t>24 600,00</t>
  </si>
  <si>
    <t>24 552,00</t>
  </si>
  <si>
    <t>75421</t>
  </si>
  <si>
    <t>Zarządzanie kryzysowe</t>
  </si>
  <si>
    <t>53 530,00</t>
  </si>
  <si>
    <t>48,00</t>
  </si>
  <si>
    <t>53 578,00</t>
  </si>
  <si>
    <t>530,00</t>
  </si>
  <si>
    <t>578,00</t>
  </si>
  <si>
    <t>900</t>
  </si>
  <si>
    <t>Gospodarka komunalna i ochrona środowiska</t>
  </si>
  <si>
    <t>2 007 977,00</t>
  </si>
  <si>
    <t>90003</t>
  </si>
  <si>
    <t>Oczyszczanie miast i wsi</t>
  </si>
  <si>
    <t>96 591,00</t>
  </si>
  <si>
    <t>93 591,00</t>
  </si>
  <si>
    <t>33 591,00</t>
  </si>
  <si>
    <t>30 591,00</t>
  </si>
  <si>
    <t>90013</t>
  </si>
  <si>
    <t>Schroniska dla zwierząt</t>
  </si>
  <si>
    <t>81 976,00</t>
  </si>
  <si>
    <t>3 000,00</t>
  </si>
  <si>
    <t>84 976,00</t>
  </si>
  <si>
    <t>1 000,00</t>
  </si>
  <si>
    <t>5 400,00</t>
  </si>
  <si>
    <t>6 500,00</t>
  </si>
  <si>
    <t>8 500,00</t>
  </si>
  <si>
    <t>289 711,00</t>
  </si>
  <si>
    <t>38 500,00</t>
  </si>
  <si>
    <t>- 1 500,00</t>
  </si>
  <si>
    <t>37 000,00</t>
  </si>
  <si>
    <t>6050</t>
  </si>
  <si>
    <t>Wydatki inwestycyjne jednostek budżetowych</t>
  </si>
  <si>
    <t>139 399,00</t>
  </si>
  <si>
    <t>1 500,00</t>
  </si>
  <si>
    <t>140 899,00</t>
  </si>
  <si>
    <t>21 687 098,34</t>
  </si>
  <si>
    <t xml:space="preserve">1. </t>
  </si>
  <si>
    <t xml:space="preserve"> wydatki bieżące</t>
  </si>
  <si>
    <t>budowa chodnika w Poklatkach - Fundusz sołecki 9.728,00 i środki Gminy 15.150,00 zł</t>
  </si>
  <si>
    <t>Projekt budowy drogi dojazdowej do gruntów rolnych w Markowicach</t>
  </si>
  <si>
    <t>Projekt chodnika w Śródce</t>
  </si>
  <si>
    <t>Budowa chodnika w Kleszczewie</t>
  </si>
  <si>
    <t>Remont drodi gminnej nr 329024 P na odcinku Krzyżowniki-Śródka z przebudową infrastruktury towarzyszącej oraz budową oświetlenia par 6058</t>
  </si>
  <si>
    <t>Utwardzenie drogi w Krzyżownikach do terenów inwestycyjnych</t>
  </si>
  <si>
    <t xml:space="preserve">Budowa zatoki autobusowej w Komornikach </t>
  </si>
  <si>
    <t>Dokończenie budowy ulicy Klonowej i Krokusowej oraz wykonanie budowy części ulicy Bukowej w Tulcach</t>
  </si>
  <si>
    <t>zagospodarowanie terenu miejscowości Krzyżowniki-Śródka na cele turystyczno-rekreacyjjne par. 6058  25.000 zł,  par. 6059  21.834 zł</t>
  </si>
  <si>
    <t>wykup nakładów poniesionych na gruncie gminy - SUR Kleszczewo</t>
  </si>
  <si>
    <t>Zakup sprzętu do OSP w Gowarzewie (nożyce hydrayliczne) fundusz sołecki Gowarzewo, defibrylator OSP Gowarzewo, 1.000 zł budżet Gminy</t>
  </si>
  <si>
    <t>Zakup aparatów oddechodych Fundusz sołecki wsi Krzyżowniki 1.200 zł i Śródka 1.300 zł</t>
  </si>
  <si>
    <t>Wykonanie przejścia na plac zabaw w Tulcach i uzupełnienie  wyposażenia  na placu zabaw w Tulcach i Kleszczewie</t>
  </si>
  <si>
    <t>Schronisko dla psów (Kostrzyn- Skałowo)</t>
  </si>
  <si>
    <t>Projekt oświetlenia ulicy Chabrowej i Wrzosowej w Tulcach</t>
  </si>
  <si>
    <t>Zakup kosiarki do koszenia boisk</t>
  </si>
  <si>
    <t>uzupełnienie  wyposażenia  na placu zabaw w Gowarzewie</t>
  </si>
  <si>
    <t>Zakup wyposażenia do zmoderniozowanego budynku GOK w Kleszczewie</t>
  </si>
  <si>
    <t>Zagospodarowanie terenu w miejscowości Komorniki na cele rekreacyjne (par. 6058   17.947,00 zł i  par.  6059  30.365,00 zł)</t>
  </si>
  <si>
    <t>Montaż bramek i piłkochwytów na boiskach w Gowarzewie, w Tulcach przy szkole i Tulcach na ul. Sportowej</t>
  </si>
  <si>
    <t>Boisko treningowe i ogrodzenie boiska w Kleszczewie</t>
  </si>
  <si>
    <t>Budowa boiska  - Fundusz sołecki  wsi Krerowo  10.205,00 zł  środki Gminy 1.500,00 zł</t>
  </si>
  <si>
    <t>Załącznik Nr 1</t>
  </si>
  <si>
    <t>do Zarządzenia Nr 19/2013</t>
  </si>
  <si>
    <t>z dnia 28 czerwca 2013r.</t>
  </si>
  <si>
    <t>Roz dział</t>
  </si>
  <si>
    <t>Para graf</t>
  </si>
  <si>
    <t>mgr inż. Bogdan Kemnitz</t>
  </si>
  <si>
    <t xml:space="preserve">        Wójt Gminy </t>
  </si>
  <si>
    <t xml:space="preserve">                   Zmiana planowanych wydatków na projekty realizowane w ramach Funduszu Sołeckiego na 2013r.</t>
  </si>
  <si>
    <t>Zmiana załącznika Nr 10 do Uchwały Nr XXV/182/2012 Rady Gminy Kleszczewo z dnia 19 grudnia 2012r.</t>
  </si>
  <si>
    <t>w złotych</t>
  </si>
  <si>
    <t>LP</t>
  </si>
  <si>
    <t>Sołectwo/Projekt</t>
  </si>
  <si>
    <t>Kwota projektu</t>
  </si>
  <si>
    <t>Wydatki wg klasyfikacji budżetowej: dział, rozdział, paragraf</t>
  </si>
  <si>
    <t>Bylin</t>
  </si>
  <si>
    <t>Utrzymanie czystości i porządku</t>
  </si>
  <si>
    <t>Naprawa drogi</t>
  </si>
  <si>
    <t>Gowarzewo</t>
  </si>
  <si>
    <t>Wyposażenie świetlicy wiejskiej i promocja</t>
  </si>
  <si>
    <t>137</t>
  </si>
  <si>
    <t>20</t>
  </si>
  <si>
    <t>800</t>
  </si>
  <si>
    <t>12 098</t>
  </si>
  <si>
    <t>Bezpieczeństwo mieszkańców wsi</t>
  </si>
  <si>
    <t>Kleszczewo</t>
  </si>
  <si>
    <t>Bezpieczeństwo i utrzymanie porządku</t>
  </si>
  <si>
    <t>Sport i rekreacja</t>
  </si>
  <si>
    <t>Komorniki</t>
  </si>
  <si>
    <t>Promocja sołectwa</t>
  </si>
  <si>
    <t>Budowa boiska</t>
  </si>
  <si>
    <t>Krerowo</t>
  </si>
  <si>
    <t>Utrzymanie porządku na terenie sołectwa</t>
  </si>
  <si>
    <t>Utrzymanie boiska i upowszechnianie kultury fizycznej</t>
  </si>
  <si>
    <t>Krzyżowniki</t>
  </si>
  <si>
    <t>Promocja i wyposażenie świetlicy</t>
  </si>
  <si>
    <t>Zakładanie i pielęgnacja zieleni oraz utrzymanie porządku</t>
  </si>
  <si>
    <t>Ochrona przeciwpożarowa</t>
  </si>
  <si>
    <t>1 200</t>
  </si>
  <si>
    <t>Markowice</t>
  </si>
  <si>
    <t>Promocja sołectwa i utrzymanie świetlicy</t>
  </si>
  <si>
    <t>Utrzymanie porządku i zieleni na terenie sołectwa</t>
  </si>
  <si>
    <t>Nagradowice</t>
  </si>
  <si>
    <t>13 588</t>
  </si>
  <si>
    <t>1 000</t>
  </si>
  <si>
    <t>Poklatki</t>
  </si>
  <si>
    <t>Utrzymanie porządku i bezpieczeństwa w miejscowości Poklatki</t>
  </si>
  <si>
    <t>Śródka</t>
  </si>
  <si>
    <t>Budowa wiaty przystankowej oraz zakup tablic informacyjnych</t>
  </si>
  <si>
    <t>Bezpieczeństwo, utrzymanie czystości i porządku oraz zagospodarowanie terenu zieleni</t>
  </si>
  <si>
    <t>1 300</t>
  </si>
  <si>
    <t>Tulce</t>
  </si>
  <si>
    <t>Promocja i rozwój kultury</t>
  </si>
  <si>
    <t>Bezpieczeństwo mieszkańców, utrzymanie porządku i zieleni</t>
  </si>
  <si>
    <t>Zimin</t>
  </si>
  <si>
    <t>Promocja gminy Kleszczewo - wsi Zimin</t>
  </si>
  <si>
    <t>Bezpieczeństwo mieszkańców i utrzymanie porządku w sołectwie</t>
  </si>
  <si>
    <t>Razem przed zmianą</t>
  </si>
  <si>
    <t>1500</t>
  </si>
  <si>
    <t>Razem po zmianie</t>
  </si>
  <si>
    <t>Załącznik Nr 2</t>
  </si>
  <si>
    <t>do Zarządzenia Nr  19/2013</t>
  </si>
  <si>
    <t>z dnia  28 czerwca  2013r.</t>
  </si>
  <si>
    <t>1.200</t>
  </si>
  <si>
    <t>1 000               -643                     =357</t>
  </si>
  <si>
    <t>+643                     =643</t>
  </si>
  <si>
    <t>-643</t>
  </si>
  <si>
    <t>643</t>
  </si>
  <si>
    <t xml:space="preserve">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</si>
</sst>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2"/>
    </font>
    <font>
      <sz val="8.5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zcionka tekstu podstawowego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thin">
        <color indexed="8"/>
      </top>
      <bottom/>
    </border>
    <border>
      <left style="hair"/>
      <right style="hair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12" fillId="33" borderId="13" xfId="0" applyNumberFormat="1" applyFont="1" applyFill="1" applyBorder="1" applyAlignment="1" applyProtection="1">
      <alignment horizontal="right"/>
      <protection locked="0"/>
    </xf>
    <xf numFmtId="49" fontId="10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/>
    </xf>
    <xf numFmtId="4" fontId="13" fillId="33" borderId="15" xfId="0" applyNumberFormat="1" applyFont="1" applyFill="1" applyBorder="1" applyAlignment="1">
      <alignment vertical="center"/>
    </xf>
    <xf numFmtId="4" fontId="13" fillId="33" borderId="13" xfId="0" applyNumberFormat="1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4" fillId="33" borderId="13" xfId="0" applyNumberFormat="1" applyFont="1" applyFill="1" applyBorder="1" applyAlignment="1" applyProtection="1">
      <alignment horizontal="left"/>
      <protection locked="0"/>
    </xf>
    <xf numFmtId="4" fontId="13" fillId="33" borderId="13" xfId="0" applyNumberFormat="1" applyFont="1" applyFill="1" applyBorder="1" applyAlignment="1" applyProtection="1">
      <alignment horizontal="right"/>
      <protection locked="0"/>
    </xf>
    <xf numFmtId="4" fontId="13" fillId="33" borderId="13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13" fillId="33" borderId="14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/>
    </xf>
    <xf numFmtId="0" fontId="13" fillId="33" borderId="18" xfId="0" applyFont="1" applyFill="1" applyBorder="1" applyAlignment="1">
      <alignment vertical="center"/>
    </xf>
    <xf numFmtId="0" fontId="14" fillId="33" borderId="16" xfId="0" applyNumberFormat="1" applyFont="1" applyFill="1" applyBorder="1" applyAlignment="1" applyProtection="1">
      <alignment horizontal="left"/>
      <protection locked="0"/>
    </xf>
    <xf numFmtId="0" fontId="13" fillId="33" borderId="19" xfId="0" applyFont="1" applyFill="1" applyBorder="1" applyAlignment="1">
      <alignment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3" xfId="0" applyNumberFormat="1" applyFont="1" applyFill="1" applyBorder="1" applyAlignment="1" applyProtection="1">
      <alignment horizontal="center" vertical="center"/>
      <protection locked="0"/>
    </xf>
    <xf numFmtId="4" fontId="14" fillId="33" borderId="13" xfId="0" applyNumberFormat="1" applyFont="1" applyFill="1" applyBorder="1" applyAlignment="1" applyProtection="1">
      <alignment horizontal="right" vertical="center"/>
      <protection locked="0"/>
    </xf>
    <xf numFmtId="0" fontId="13" fillId="33" borderId="13" xfId="0" applyNumberFormat="1" applyFont="1" applyFill="1" applyBorder="1" applyAlignment="1" applyProtection="1">
      <alignment horizontal="right" vertical="center"/>
      <protection locked="0"/>
    </xf>
    <xf numFmtId="0" fontId="12" fillId="33" borderId="13" xfId="0" applyNumberFormat="1" applyFont="1" applyFill="1" applyBorder="1" applyAlignment="1" applyProtection="1">
      <alignment horizontal="left"/>
      <protection locked="0"/>
    </xf>
    <xf numFmtId="0" fontId="15" fillId="33" borderId="13" xfId="0" applyFont="1" applyFill="1" applyBorder="1" applyAlignment="1">
      <alignment vertical="center"/>
    </xf>
    <xf numFmtId="0" fontId="15" fillId="33" borderId="16" xfId="0" applyFont="1" applyFill="1" applyBorder="1" applyAlignment="1">
      <alignment vertical="center"/>
    </xf>
    <xf numFmtId="4" fontId="15" fillId="33" borderId="15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>
      <alignment vertical="top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7" fillId="0" borderId="0" xfId="0" applyFont="1" applyAlignment="1">
      <alignment/>
    </xf>
    <xf numFmtId="3" fontId="19" fillId="0" borderId="15" xfId="0" applyNumberFormat="1" applyFont="1" applyBorder="1" applyAlignment="1">
      <alignment horizontal="center" vertical="center" wrapText="1"/>
    </xf>
    <xf numFmtId="3" fontId="57" fillId="0" borderId="0" xfId="0" applyNumberFormat="1" applyFont="1" applyAlignment="1">
      <alignment/>
    </xf>
    <xf numFmtId="0" fontId="62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  <xf numFmtId="3" fontId="19" fillId="0" borderId="13" xfId="0" applyNumberFormat="1" applyFont="1" applyBorder="1" applyAlignment="1">
      <alignment/>
    </xf>
    <xf numFmtId="3" fontId="21" fillId="0" borderId="13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21" fillId="0" borderId="13" xfId="0" applyFont="1" applyBorder="1" applyAlignment="1">
      <alignment wrapText="1"/>
    </xf>
    <xf numFmtId="49" fontId="21" fillId="0" borderId="13" xfId="0" applyNumberFormat="1" applyFont="1" applyBorder="1" applyAlignment="1">
      <alignment horizontal="right" wrapText="1"/>
    </xf>
    <xf numFmtId="3" fontId="21" fillId="0" borderId="13" xfId="0" applyNumberFormat="1" applyFont="1" applyBorder="1" applyAlignment="1">
      <alignment horizontal="right" wrapText="1"/>
    </xf>
    <xf numFmtId="49" fontId="21" fillId="0" borderId="13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/>
    </xf>
    <xf numFmtId="3" fontId="21" fillId="0" borderId="15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9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center"/>
    </xf>
    <xf numFmtId="3" fontId="21" fillId="0" borderId="15" xfId="0" applyNumberFormat="1" applyFont="1" applyBorder="1" applyAlignment="1">
      <alignment horizontal="center"/>
    </xf>
    <xf numFmtId="0" fontId="21" fillId="0" borderId="13" xfId="0" applyFont="1" applyBorder="1" applyAlignment="1">
      <alignment horizontal="left" vertical="center" wrapText="1"/>
    </xf>
    <xf numFmtId="3" fontId="21" fillId="0" borderId="13" xfId="0" applyNumberFormat="1" applyFont="1" applyBorder="1" applyAlignment="1">
      <alignment horizontal="right"/>
    </xf>
    <xf numFmtId="49" fontId="21" fillId="0" borderId="13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wrapText="1"/>
    </xf>
    <xf numFmtId="1" fontId="21" fillId="0" borderId="13" xfId="0" applyNumberFormat="1" applyFont="1" applyBorder="1" applyAlignment="1">
      <alignment horizontal="right"/>
    </xf>
    <xf numFmtId="3" fontId="26" fillId="0" borderId="13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6" fillId="0" borderId="20" xfId="0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20" xfId="0" applyNumberFormat="1" applyFont="1" applyBorder="1" applyAlignment="1">
      <alignment horizontal="right" wrapText="1"/>
    </xf>
    <xf numFmtId="49" fontId="26" fillId="0" borderId="20" xfId="0" applyNumberFormat="1" applyFont="1" applyBorder="1" applyAlignment="1">
      <alignment horizontal="right" wrapText="1"/>
    </xf>
    <xf numFmtId="0" fontId="19" fillId="0" borderId="21" xfId="0" applyFont="1" applyBorder="1" applyAlignment="1">
      <alignment horizontal="center" vertical="center"/>
    </xf>
    <xf numFmtId="3" fontId="17" fillId="0" borderId="13" xfId="0" applyNumberFormat="1" applyFont="1" applyBorder="1" applyAlignment="1">
      <alignment/>
    </xf>
    <xf numFmtId="3" fontId="63" fillId="0" borderId="13" xfId="0" applyNumberFormat="1" applyFont="1" applyBorder="1" applyAlignment="1">
      <alignment/>
    </xf>
    <xf numFmtId="49" fontId="21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wrapText="1"/>
    </xf>
    <xf numFmtId="4" fontId="21" fillId="0" borderId="13" xfId="0" applyNumberFormat="1" applyFont="1" applyBorder="1" applyAlignment="1">
      <alignment horizontal="right"/>
    </xf>
    <xf numFmtId="49" fontId="45" fillId="0" borderId="0" xfId="0" applyNumberFormat="1" applyFont="1" applyAlignment="1">
      <alignment/>
    </xf>
    <xf numFmtId="0" fontId="17" fillId="0" borderId="13" xfId="0" applyFont="1" applyBorder="1" applyAlignment="1">
      <alignment vertical="top"/>
    </xf>
    <xf numFmtId="0" fontId="17" fillId="0" borderId="13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33" borderId="0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Alignment="1">
      <alignment horizontal="right"/>
    </xf>
    <xf numFmtId="0" fontId="64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13" fillId="33" borderId="15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33" borderId="15" xfId="0" applyNumberFormat="1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5" fillId="33" borderId="16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13" fillId="33" borderId="15" xfId="0" applyNumberFormat="1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3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49" fontId="8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14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66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52">
      <selection activeCell="D93" sqref="D93"/>
    </sheetView>
  </sheetViews>
  <sheetFormatPr defaultColWidth="9.140625" defaultRowHeight="15"/>
  <cols>
    <col min="1" max="1" width="5.57421875" style="4" customWidth="1"/>
    <col min="2" max="2" width="5.7109375" style="4" customWidth="1"/>
    <col min="3" max="3" width="7.140625" style="4" customWidth="1"/>
    <col min="4" max="4" width="34.00390625" style="4" customWidth="1"/>
    <col min="5" max="5" width="12.00390625" style="4" customWidth="1"/>
    <col min="6" max="6" width="10.140625" style="4" customWidth="1"/>
    <col min="7" max="7" width="12.7109375" style="4" customWidth="1"/>
    <col min="8" max="16384" width="9.140625" style="5" customWidth="1"/>
  </cols>
  <sheetData>
    <row r="1" spans="1:7" s="3" customFormat="1" ht="15">
      <c r="A1" s="1"/>
      <c r="B1" s="1"/>
      <c r="C1" s="1"/>
      <c r="D1" s="1"/>
      <c r="E1" s="2" t="s">
        <v>181</v>
      </c>
      <c r="F1" s="1"/>
      <c r="G1" s="1"/>
    </row>
    <row r="2" spans="1:7" s="3" customFormat="1" ht="15">
      <c r="A2" s="1"/>
      <c r="B2" s="1"/>
      <c r="C2" s="1"/>
      <c r="D2" s="1"/>
      <c r="E2" s="2" t="s">
        <v>182</v>
      </c>
      <c r="F2" s="1"/>
      <c r="G2" s="1"/>
    </row>
    <row r="3" spans="1:7" s="3" customFormat="1" ht="15">
      <c r="A3" s="1"/>
      <c r="B3" s="1"/>
      <c r="C3" s="1"/>
      <c r="D3" s="1"/>
      <c r="E3" s="2" t="s">
        <v>0</v>
      </c>
      <c r="F3" s="1"/>
      <c r="G3" s="1"/>
    </row>
    <row r="4" spans="1:7" s="3" customFormat="1" ht="15">
      <c r="A4" s="1"/>
      <c r="B4" s="1"/>
      <c r="C4" s="1"/>
      <c r="D4" s="1"/>
      <c r="E4" s="2" t="s">
        <v>183</v>
      </c>
      <c r="F4" s="1"/>
      <c r="G4" s="1"/>
    </row>
    <row r="5" spans="1:7" s="3" customFormat="1" ht="15">
      <c r="A5" s="1"/>
      <c r="B5" s="1"/>
      <c r="C5" s="1"/>
      <c r="D5" s="1"/>
      <c r="E5" s="1"/>
      <c r="F5" s="1"/>
      <c r="G5" s="1"/>
    </row>
    <row r="6" spans="1:7" s="3" customFormat="1" ht="19.5" customHeight="1">
      <c r="A6" s="120" t="s">
        <v>1</v>
      </c>
      <c r="B6" s="120"/>
      <c r="C6" s="120"/>
      <c r="D6" s="120"/>
      <c r="E6" s="120"/>
      <c r="F6" s="120"/>
      <c r="G6" s="120"/>
    </row>
    <row r="7" spans="1:7" s="3" customFormat="1" ht="15">
      <c r="A7" s="121" t="s">
        <v>2</v>
      </c>
      <c r="B7" s="122"/>
      <c r="C7" s="122"/>
      <c r="D7" s="122"/>
      <c r="E7" s="122"/>
      <c r="F7" s="122"/>
      <c r="G7" s="122"/>
    </row>
    <row r="8" ht="18.75" customHeight="1"/>
    <row r="9" spans="1:7" ht="28.5" customHeight="1">
      <c r="A9" s="6" t="s">
        <v>3</v>
      </c>
      <c r="B9" s="50" t="s">
        <v>184</v>
      </c>
      <c r="C9" s="50" t="s">
        <v>185</v>
      </c>
      <c r="D9" s="6" t="s">
        <v>4</v>
      </c>
      <c r="E9" s="6" t="s">
        <v>5</v>
      </c>
      <c r="F9" s="6" t="s">
        <v>6</v>
      </c>
      <c r="G9" s="6" t="s">
        <v>7</v>
      </c>
    </row>
    <row r="10" spans="1:7" ht="22.5" customHeight="1">
      <c r="A10" s="7" t="s">
        <v>60</v>
      </c>
      <c r="B10" s="7"/>
      <c r="C10" s="7"/>
      <c r="D10" s="8" t="s">
        <v>61</v>
      </c>
      <c r="E10" s="9" t="s">
        <v>62</v>
      </c>
      <c r="F10" s="9" t="s">
        <v>8</v>
      </c>
      <c r="G10" s="9" t="s">
        <v>62</v>
      </c>
    </row>
    <row r="11" spans="1:7" ht="16.5" customHeight="1">
      <c r="A11" s="10"/>
      <c r="B11" s="11" t="s">
        <v>63</v>
      </c>
      <c r="C11" s="12"/>
      <c r="D11" s="13" t="s">
        <v>64</v>
      </c>
      <c r="E11" s="14" t="s">
        <v>65</v>
      </c>
      <c r="F11" s="14" t="s">
        <v>8</v>
      </c>
      <c r="G11" s="14" t="s">
        <v>65</v>
      </c>
    </row>
    <row r="12" spans="1:7" ht="16.5" customHeight="1">
      <c r="A12" s="15"/>
      <c r="B12" s="15"/>
      <c r="C12" s="11" t="s">
        <v>9</v>
      </c>
      <c r="D12" s="13" t="s">
        <v>10</v>
      </c>
      <c r="E12" s="14" t="s">
        <v>66</v>
      </c>
      <c r="F12" s="14" t="s">
        <v>22</v>
      </c>
      <c r="G12" s="14" t="s">
        <v>67</v>
      </c>
    </row>
    <row r="13" spans="1:7" ht="16.5" customHeight="1">
      <c r="A13" s="15"/>
      <c r="B13" s="15"/>
      <c r="C13" s="11" t="s">
        <v>15</v>
      </c>
      <c r="D13" s="13" t="s">
        <v>16</v>
      </c>
      <c r="E13" s="14" t="s">
        <v>68</v>
      </c>
      <c r="F13" s="14" t="s">
        <v>69</v>
      </c>
      <c r="G13" s="14" t="s">
        <v>70</v>
      </c>
    </row>
    <row r="14" spans="1:7" ht="16.5" customHeight="1">
      <c r="A14" s="10"/>
      <c r="B14" s="11" t="s">
        <v>71</v>
      </c>
      <c r="C14" s="12"/>
      <c r="D14" s="13" t="s">
        <v>72</v>
      </c>
      <c r="E14" s="14" t="s">
        <v>73</v>
      </c>
      <c r="F14" s="14" t="s">
        <v>8</v>
      </c>
      <c r="G14" s="14" t="s">
        <v>73</v>
      </c>
    </row>
    <row r="15" spans="1:7" ht="26.25" customHeight="1">
      <c r="A15" s="15"/>
      <c r="B15" s="15"/>
      <c r="C15" s="11" t="s">
        <v>74</v>
      </c>
      <c r="D15" s="13" t="s">
        <v>75</v>
      </c>
      <c r="E15" s="14" t="s">
        <v>76</v>
      </c>
      <c r="F15" s="14" t="s">
        <v>77</v>
      </c>
      <c r="G15" s="14" t="s">
        <v>78</v>
      </c>
    </row>
    <row r="16" spans="1:7" ht="16.5" customHeight="1">
      <c r="A16" s="15"/>
      <c r="B16" s="15"/>
      <c r="C16" s="11" t="s">
        <v>11</v>
      </c>
      <c r="D16" s="13" t="s">
        <v>12</v>
      </c>
      <c r="E16" s="14" t="s">
        <v>79</v>
      </c>
      <c r="F16" s="14" t="s">
        <v>80</v>
      </c>
      <c r="G16" s="14" t="s">
        <v>81</v>
      </c>
    </row>
    <row r="17" spans="1:7" ht="16.5" customHeight="1">
      <c r="A17" s="15"/>
      <c r="B17" s="15"/>
      <c r="C17" s="11" t="s">
        <v>15</v>
      </c>
      <c r="D17" s="13" t="s">
        <v>16</v>
      </c>
      <c r="E17" s="14" t="s">
        <v>82</v>
      </c>
      <c r="F17" s="14" t="s">
        <v>83</v>
      </c>
      <c r="G17" s="14" t="s">
        <v>84</v>
      </c>
    </row>
    <row r="18" spans="1:7" ht="16.5" customHeight="1">
      <c r="A18" s="15"/>
      <c r="B18" s="15"/>
      <c r="C18" s="11" t="s">
        <v>85</v>
      </c>
      <c r="D18" s="13" t="s">
        <v>86</v>
      </c>
      <c r="E18" s="14" t="s">
        <v>27</v>
      </c>
      <c r="F18" s="14" t="s">
        <v>87</v>
      </c>
      <c r="G18" s="14" t="s">
        <v>88</v>
      </c>
    </row>
    <row r="19" spans="1:7" ht="40.5" customHeight="1">
      <c r="A19" s="15"/>
      <c r="B19" s="15"/>
      <c r="C19" s="11" t="s">
        <v>89</v>
      </c>
      <c r="D19" s="13" t="s">
        <v>90</v>
      </c>
      <c r="E19" s="14" t="s">
        <v>91</v>
      </c>
      <c r="F19" s="14" t="s">
        <v>87</v>
      </c>
      <c r="G19" s="14" t="s">
        <v>92</v>
      </c>
    </row>
    <row r="20" spans="1:7" ht="36" customHeight="1">
      <c r="A20" s="15"/>
      <c r="B20" s="15"/>
      <c r="C20" s="11" t="s">
        <v>93</v>
      </c>
      <c r="D20" s="13" t="s">
        <v>94</v>
      </c>
      <c r="E20" s="14" t="s">
        <v>95</v>
      </c>
      <c r="F20" s="14" t="s">
        <v>87</v>
      </c>
      <c r="G20" s="14" t="s">
        <v>96</v>
      </c>
    </row>
    <row r="21" spans="1:7" ht="16.5" customHeight="1">
      <c r="A21" s="10"/>
      <c r="B21" s="11" t="s">
        <v>97</v>
      </c>
      <c r="C21" s="12"/>
      <c r="D21" s="13" t="s">
        <v>98</v>
      </c>
      <c r="E21" s="14" t="s">
        <v>99</v>
      </c>
      <c r="F21" s="14" t="s">
        <v>8</v>
      </c>
      <c r="G21" s="14" t="s">
        <v>99</v>
      </c>
    </row>
    <row r="22" spans="1:7" ht="16.5" customHeight="1">
      <c r="A22" s="15"/>
      <c r="B22" s="15"/>
      <c r="C22" s="11" t="s">
        <v>13</v>
      </c>
      <c r="D22" s="13" t="s">
        <v>14</v>
      </c>
      <c r="E22" s="14" t="s">
        <v>100</v>
      </c>
      <c r="F22" s="14" t="s">
        <v>101</v>
      </c>
      <c r="G22" s="14" t="s">
        <v>102</v>
      </c>
    </row>
    <row r="23" spans="1:7" ht="16.5" customHeight="1">
      <c r="A23" s="15"/>
      <c r="B23" s="15"/>
      <c r="C23" s="11" t="s">
        <v>15</v>
      </c>
      <c r="D23" s="13" t="s">
        <v>16</v>
      </c>
      <c r="E23" s="14" t="s">
        <v>103</v>
      </c>
      <c r="F23" s="14" t="s">
        <v>104</v>
      </c>
      <c r="G23" s="14" t="s">
        <v>105</v>
      </c>
    </row>
    <row r="24" spans="1:7" ht="16.5" customHeight="1">
      <c r="A24" s="10"/>
      <c r="B24" s="11" t="s">
        <v>106</v>
      </c>
      <c r="C24" s="12"/>
      <c r="D24" s="13" t="s">
        <v>23</v>
      </c>
      <c r="E24" s="14" t="s">
        <v>107</v>
      </c>
      <c r="F24" s="14" t="s">
        <v>8</v>
      </c>
      <c r="G24" s="14" t="s">
        <v>107</v>
      </c>
    </row>
    <row r="25" spans="1:7" ht="16.5" customHeight="1">
      <c r="A25" s="15"/>
      <c r="B25" s="15"/>
      <c r="C25" s="11" t="s">
        <v>9</v>
      </c>
      <c r="D25" s="13" t="s">
        <v>10</v>
      </c>
      <c r="E25" s="14" t="s">
        <v>108</v>
      </c>
      <c r="F25" s="14" t="s">
        <v>22</v>
      </c>
      <c r="G25" s="14" t="s">
        <v>109</v>
      </c>
    </row>
    <row r="26" spans="1:7" ht="16.5" customHeight="1">
      <c r="A26" s="15"/>
      <c r="B26" s="15"/>
      <c r="C26" s="11" t="s">
        <v>110</v>
      </c>
      <c r="D26" s="13" t="s">
        <v>111</v>
      </c>
      <c r="E26" s="14" t="s">
        <v>112</v>
      </c>
      <c r="F26" s="14" t="s">
        <v>69</v>
      </c>
      <c r="G26" s="14" t="s">
        <v>113</v>
      </c>
    </row>
    <row r="27" spans="1:7" ht="32.25" customHeight="1">
      <c r="A27" s="7" t="s">
        <v>17</v>
      </c>
      <c r="B27" s="7"/>
      <c r="C27" s="7"/>
      <c r="D27" s="8" t="s">
        <v>18</v>
      </c>
      <c r="E27" s="9" t="s">
        <v>114</v>
      </c>
      <c r="F27" s="9" t="s">
        <v>8</v>
      </c>
      <c r="G27" s="9" t="s">
        <v>114</v>
      </c>
    </row>
    <row r="28" spans="1:7" ht="16.5" customHeight="1">
      <c r="A28" s="10"/>
      <c r="B28" s="11" t="s">
        <v>19</v>
      </c>
      <c r="C28" s="12"/>
      <c r="D28" s="13" t="s">
        <v>20</v>
      </c>
      <c r="E28" s="14" t="s">
        <v>115</v>
      </c>
      <c r="F28" s="14" t="s">
        <v>116</v>
      </c>
      <c r="G28" s="14" t="s">
        <v>117</v>
      </c>
    </row>
    <row r="29" spans="1:7" ht="16.5" customHeight="1">
      <c r="A29" s="15"/>
      <c r="B29" s="15"/>
      <c r="C29" s="11" t="s">
        <v>118</v>
      </c>
      <c r="D29" s="13" t="s">
        <v>119</v>
      </c>
      <c r="E29" s="14" t="s">
        <v>120</v>
      </c>
      <c r="F29" s="14" t="s">
        <v>116</v>
      </c>
      <c r="G29" s="14" t="s">
        <v>121</v>
      </c>
    </row>
    <row r="30" spans="1:7" ht="16.5" customHeight="1">
      <c r="A30" s="10"/>
      <c r="B30" s="11" t="s">
        <v>122</v>
      </c>
      <c r="C30" s="12"/>
      <c r="D30" s="13" t="s">
        <v>123</v>
      </c>
      <c r="E30" s="14" t="s">
        <v>124</v>
      </c>
      <c r="F30" s="14" t="s">
        <v>125</v>
      </c>
      <c r="G30" s="14" t="s">
        <v>126</v>
      </c>
    </row>
    <row r="31" spans="1:7" ht="39" customHeight="1">
      <c r="A31" s="15"/>
      <c r="B31" s="15"/>
      <c r="C31" s="11" t="s">
        <v>89</v>
      </c>
      <c r="D31" s="13" t="s">
        <v>90</v>
      </c>
      <c r="E31" s="14" t="s">
        <v>127</v>
      </c>
      <c r="F31" s="14" t="s">
        <v>125</v>
      </c>
      <c r="G31" s="14" t="s">
        <v>128</v>
      </c>
    </row>
    <row r="32" spans="1:7" ht="28.5" customHeight="1">
      <c r="A32" s="7" t="s">
        <v>129</v>
      </c>
      <c r="B32" s="7"/>
      <c r="C32" s="7"/>
      <c r="D32" s="8" t="s">
        <v>130</v>
      </c>
      <c r="E32" s="9" t="s">
        <v>131</v>
      </c>
      <c r="F32" s="9" t="s">
        <v>8</v>
      </c>
      <c r="G32" s="9" t="s">
        <v>131</v>
      </c>
    </row>
    <row r="33" spans="1:7" ht="16.5" customHeight="1">
      <c r="A33" s="10"/>
      <c r="B33" s="11" t="s">
        <v>132</v>
      </c>
      <c r="C33" s="12"/>
      <c r="D33" s="13" t="s">
        <v>133</v>
      </c>
      <c r="E33" s="14" t="s">
        <v>134</v>
      </c>
      <c r="F33" s="14" t="s">
        <v>21</v>
      </c>
      <c r="G33" s="14" t="s">
        <v>135</v>
      </c>
    </row>
    <row r="34" spans="1:7" ht="16.5" customHeight="1">
      <c r="A34" s="15"/>
      <c r="B34" s="15"/>
      <c r="C34" s="11" t="s">
        <v>13</v>
      </c>
      <c r="D34" s="13" t="s">
        <v>14</v>
      </c>
      <c r="E34" s="14" t="s">
        <v>136</v>
      </c>
      <c r="F34" s="14" t="s">
        <v>21</v>
      </c>
      <c r="G34" s="14" t="s">
        <v>137</v>
      </c>
    </row>
    <row r="35" spans="1:7" ht="16.5" customHeight="1">
      <c r="A35" s="10"/>
      <c r="B35" s="11" t="s">
        <v>138</v>
      </c>
      <c r="C35" s="12"/>
      <c r="D35" s="13" t="s">
        <v>139</v>
      </c>
      <c r="E35" s="14" t="s">
        <v>140</v>
      </c>
      <c r="F35" s="14" t="s">
        <v>141</v>
      </c>
      <c r="G35" s="14" t="s">
        <v>142</v>
      </c>
    </row>
    <row r="36" spans="1:7" ht="16.5" customHeight="1">
      <c r="A36" s="15"/>
      <c r="B36" s="15"/>
      <c r="C36" s="11" t="s">
        <v>13</v>
      </c>
      <c r="D36" s="13" t="s">
        <v>14</v>
      </c>
      <c r="E36" s="14" t="s">
        <v>70</v>
      </c>
      <c r="F36" s="14" t="s">
        <v>143</v>
      </c>
      <c r="G36" s="14" t="s">
        <v>144</v>
      </c>
    </row>
    <row r="37" spans="1:7" ht="16.5" customHeight="1">
      <c r="A37" s="15"/>
      <c r="B37" s="15"/>
      <c r="C37" s="11" t="s">
        <v>15</v>
      </c>
      <c r="D37" s="13" t="s">
        <v>16</v>
      </c>
      <c r="E37" s="14" t="s">
        <v>145</v>
      </c>
      <c r="F37" s="14" t="s">
        <v>69</v>
      </c>
      <c r="G37" s="14" t="s">
        <v>146</v>
      </c>
    </row>
    <row r="38" spans="1:7" ht="21" customHeight="1">
      <c r="A38" s="7" t="s">
        <v>24</v>
      </c>
      <c r="B38" s="7"/>
      <c r="C38" s="7"/>
      <c r="D38" s="8" t="s">
        <v>25</v>
      </c>
      <c r="E38" s="9" t="s">
        <v>147</v>
      </c>
      <c r="F38" s="9" t="s">
        <v>8</v>
      </c>
      <c r="G38" s="9" t="s">
        <v>147</v>
      </c>
    </row>
    <row r="39" spans="1:7" ht="16.5" customHeight="1">
      <c r="A39" s="10"/>
      <c r="B39" s="11" t="s">
        <v>26</v>
      </c>
      <c r="C39" s="12"/>
      <c r="D39" s="13" t="s">
        <v>23</v>
      </c>
      <c r="E39" s="14" t="s">
        <v>147</v>
      </c>
      <c r="F39" s="14" t="s">
        <v>8</v>
      </c>
      <c r="G39" s="14" t="s">
        <v>147</v>
      </c>
    </row>
    <row r="40" spans="1:7" ht="16.5" customHeight="1">
      <c r="A40" s="15"/>
      <c r="B40" s="15"/>
      <c r="C40" s="11" t="s">
        <v>15</v>
      </c>
      <c r="D40" s="13" t="s">
        <v>16</v>
      </c>
      <c r="E40" s="14" t="s">
        <v>148</v>
      </c>
      <c r="F40" s="14" t="s">
        <v>149</v>
      </c>
      <c r="G40" s="14" t="s">
        <v>150</v>
      </c>
    </row>
    <row r="41" spans="1:7" ht="16.5" customHeight="1">
      <c r="A41" s="15"/>
      <c r="B41" s="15"/>
      <c r="C41" s="11" t="s">
        <v>151</v>
      </c>
      <c r="D41" s="13" t="s">
        <v>152</v>
      </c>
      <c r="E41" s="14" t="s">
        <v>153</v>
      </c>
      <c r="F41" s="14" t="s">
        <v>154</v>
      </c>
      <c r="G41" s="14" t="s">
        <v>155</v>
      </c>
    </row>
    <row r="42" spans="1:7" ht="5.25" customHeight="1">
      <c r="A42" s="123"/>
      <c r="B42" s="123"/>
      <c r="C42" s="123"/>
      <c r="D42" s="124"/>
      <c r="E42" s="124"/>
      <c r="F42" s="124"/>
      <c r="G42" s="124"/>
    </row>
    <row r="43" spans="1:7" ht="16.5" customHeight="1">
      <c r="A43" s="125" t="s">
        <v>28</v>
      </c>
      <c r="B43" s="125"/>
      <c r="C43" s="125"/>
      <c r="D43" s="125"/>
      <c r="E43" s="16" t="s">
        <v>156</v>
      </c>
      <c r="F43" s="16" t="s">
        <v>8</v>
      </c>
      <c r="G43" s="16" t="s">
        <v>156</v>
      </c>
    </row>
    <row r="44" spans="1:7" ht="16.5" customHeight="1">
      <c r="A44" s="18"/>
      <c r="B44" s="18"/>
      <c r="C44" s="18"/>
      <c r="D44" s="18"/>
      <c r="E44" s="19"/>
      <c r="F44" s="19"/>
      <c r="G44" s="19"/>
    </row>
    <row r="45" spans="1:7" s="3" customFormat="1" ht="15">
      <c r="A45" s="20" t="s">
        <v>157</v>
      </c>
      <c r="B45" s="21" t="s">
        <v>158</v>
      </c>
      <c r="C45" s="21"/>
      <c r="D45" s="22"/>
      <c r="E45" s="23">
        <f>E47+E50+E51+E53+E52</f>
        <v>19127538.34</v>
      </c>
      <c r="F45" s="23">
        <f>F47+F50+F51+F53+F52</f>
        <v>-1500</v>
      </c>
      <c r="G45" s="24">
        <f>G47+G50+G51+G53+G52</f>
        <v>19126038.34</v>
      </c>
    </row>
    <row r="46" spans="1:7" s="3" customFormat="1" ht="12.75">
      <c r="A46" s="20"/>
      <c r="B46" s="25" t="s">
        <v>29</v>
      </c>
      <c r="C46" s="26"/>
      <c r="D46" s="21"/>
      <c r="E46" s="25"/>
      <c r="F46" s="27"/>
      <c r="G46" s="27"/>
    </row>
    <row r="47" spans="1:7" s="3" customFormat="1" ht="19.5" customHeight="1">
      <c r="A47" s="20"/>
      <c r="B47" s="21" t="s">
        <v>30</v>
      </c>
      <c r="C47" s="110" t="s">
        <v>31</v>
      </c>
      <c r="D47" s="111"/>
      <c r="E47" s="23">
        <f>E48+E49</f>
        <v>12370503.02</v>
      </c>
      <c r="F47" s="23">
        <f>F48+F49</f>
        <v>4100</v>
      </c>
      <c r="G47" s="24">
        <f>G48+G49</f>
        <v>12374603.02</v>
      </c>
    </row>
    <row r="48" spans="1:7" s="3" customFormat="1" ht="18" customHeight="1">
      <c r="A48" s="20"/>
      <c r="B48" s="21"/>
      <c r="C48" s="110" t="s">
        <v>32</v>
      </c>
      <c r="D48" s="126"/>
      <c r="E48" s="23">
        <v>7703100.8</v>
      </c>
      <c r="F48" s="29">
        <v>-4500</v>
      </c>
      <c r="G48" s="29">
        <f>E48+F48</f>
        <v>7698600.8</v>
      </c>
    </row>
    <row r="49" spans="1:7" s="3" customFormat="1" ht="21" customHeight="1">
      <c r="A49" s="20"/>
      <c r="B49" s="21"/>
      <c r="C49" s="110" t="s">
        <v>33</v>
      </c>
      <c r="D49" s="126"/>
      <c r="E49" s="23">
        <v>4667402.22</v>
      </c>
      <c r="F49" s="29">
        <v>8600</v>
      </c>
      <c r="G49" s="29">
        <f aca="true" t="shared" si="0" ref="G49:G57">E49+F49</f>
        <v>4676002.22</v>
      </c>
    </row>
    <row r="50" spans="1:7" s="3" customFormat="1" ht="17.25" customHeight="1">
      <c r="A50" s="20"/>
      <c r="B50" s="21" t="s">
        <v>34</v>
      </c>
      <c r="C50" s="110" t="s">
        <v>35</v>
      </c>
      <c r="D50" s="111"/>
      <c r="E50" s="23">
        <v>4329156</v>
      </c>
      <c r="F50" s="29"/>
      <c r="G50" s="29">
        <f t="shared" si="0"/>
        <v>4329156</v>
      </c>
    </row>
    <row r="51" spans="1:7" s="3" customFormat="1" ht="18.75" customHeight="1">
      <c r="A51" s="21"/>
      <c r="B51" s="21" t="s">
        <v>36</v>
      </c>
      <c r="C51" s="110" t="s">
        <v>37</v>
      </c>
      <c r="D51" s="111"/>
      <c r="E51" s="23">
        <v>1904497.86</v>
      </c>
      <c r="F51" s="29">
        <v>-5600</v>
      </c>
      <c r="G51" s="29">
        <f t="shared" si="0"/>
        <v>1898897.86</v>
      </c>
    </row>
    <row r="52" spans="1:9" s="3" customFormat="1" ht="27.75" customHeight="1">
      <c r="A52" s="21"/>
      <c r="B52" s="21" t="s">
        <v>38</v>
      </c>
      <c r="C52" s="110" t="s">
        <v>39</v>
      </c>
      <c r="D52" s="111"/>
      <c r="E52" s="23">
        <v>68381.46</v>
      </c>
      <c r="F52" s="29"/>
      <c r="G52" s="29">
        <f t="shared" si="0"/>
        <v>68381.46</v>
      </c>
      <c r="I52" s="30"/>
    </row>
    <row r="53" spans="1:7" s="3" customFormat="1" ht="15">
      <c r="A53" s="21"/>
      <c r="B53" s="21" t="s">
        <v>40</v>
      </c>
      <c r="C53" s="110" t="s">
        <v>41</v>
      </c>
      <c r="D53" s="118"/>
      <c r="E53" s="23">
        <v>455000</v>
      </c>
      <c r="F53" s="28"/>
      <c r="G53" s="28">
        <f t="shared" si="0"/>
        <v>455000</v>
      </c>
    </row>
    <row r="54" spans="1:7" s="3" customFormat="1" ht="12.75">
      <c r="A54" s="25"/>
      <c r="B54" s="26"/>
      <c r="C54" s="26"/>
      <c r="D54" s="31"/>
      <c r="E54" s="32"/>
      <c r="F54" s="28"/>
      <c r="G54" s="28"/>
    </row>
    <row r="55" spans="1:7" s="3" customFormat="1" ht="12.75">
      <c r="A55" s="20" t="s">
        <v>42</v>
      </c>
      <c r="B55" s="25" t="s">
        <v>43</v>
      </c>
      <c r="C55" s="26"/>
      <c r="D55" s="32"/>
      <c r="E55" s="23">
        <v>2559560</v>
      </c>
      <c r="F55" s="28">
        <v>1500</v>
      </c>
      <c r="G55" s="28">
        <f t="shared" si="0"/>
        <v>2561060</v>
      </c>
    </row>
    <row r="56" spans="1:7" s="3" customFormat="1" ht="12.75">
      <c r="A56" s="21"/>
      <c r="B56" s="33" t="s">
        <v>44</v>
      </c>
      <c r="C56" s="34"/>
      <c r="D56" s="35"/>
      <c r="E56" s="25"/>
      <c r="F56" s="28"/>
      <c r="G56" s="28"/>
    </row>
    <row r="57" spans="1:7" s="3" customFormat="1" ht="27.75" customHeight="1">
      <c r="A57" s="21"/>
      <c r="B57" s="110" t="s">
        <v>45</v>
      </c>
      <c r="C57" s="119"/>
      <c r="D57" s="111"/>
      <c r="E57" s="23">
        <v>100941</v>
      </c>
      <c r="F57" s="29"/>
      <c r="G57" s="29">
        <f t="shared" si="0"/>
        <v>100941</v>
      </c>
    </row>
    <row r="58" spans="1:7" s="3" customFormat="1" ht="26.25" customHeight="1">
      <c r="A58" s="36"/>
      <c r="B58" s="26"/>
      <c r="C58" s="26"/>
      <c r="D58" s="26"/>
      <c r="E58" s="26"/>
      <c r="F58" s="37"/>
      <c r="G58" s="37"/>
    </row>
    <row r="59" spans="1:7" s="3" customFormat="1" ht="12.75">
      <c r="A59" s="21" t="s">
        <v>46</v>
      </c>
      <c r="B59" s="25" t="s">
        <v>47</v>
      </c>
      <c r="C59" s="26"/>
      <c r="D59" s="38"/>
      <c r="E59" s="26"/>
      <c r="F59" s="27"/>
      <c r="G59" s="27"/>
    </row>
    <row r="60" spans="1:7" s="3" customFormat="1" ht="22.5">
      <c r="A60" s="21"/>
      <c r="B60" s="39" t="s">
        <v>48</v>
      </c>
      <c r="C60" s="40" t="s">
        <v>49</v>
      </c>
      <c r="D60" s="26"/>
      <c r="E60" s="41" t="s">
        <v>5</v>
      </c>
      <c r="F60" s="42" t="s">
        <v>50</v>
      </c>
      <c r="G60" s="42" t="s">
        <v>51</v>
      </c>
    </row>
    <row r="61" spans="1:7" s="3" customFormat="1" ht="21" customHeight="1" hidden="1">
      <c r="A61" s="21"/>
      <c r="B61" s="35">
        <v>60016</v>
      </c>
      <c r="C61" s="110" t="s">
        <v>52</v>
      </c>
      <c r="D61" s="111"/>
      <c r="E61" s="23">
        <v>13588</v>
      </c>
      <c r="F61" s="29"/>
      <c r="G61" s="29">
        <f>E61+F61</f>
        <v>13588</v>
      </c>
    </row>
    <row r="62" spans="1:7" s="3" customFormat="1" ht="24" customHeight="1" hidden="1">
      <c r="A62" s="21"/>
      <c r="B62" s="35">
        <v>60016</v>
      </c>
      <c r="C62" s="110" t="s">
        <v>159</v>
      </c>
      <c r="D62" s="111"/>
      <c r="E62" s="23">
        <v>24878</v>
      </c>
      <c r="F62" s="29"/>
      <c r="G62" s="29">
        <f>E62+F62</f>
        <v>24878</v>
      </c>
    </row>
    <row r="63" spans="1:7" s="3" customFormat="1" ht="26.25" customHeight="1" hidden="1">
      <c r="A63" s="21"/>
      <c r="B63" s="35">
        <v>60016</v>
      </c>
      <c r="C63" s="110" t="s">
        <v>160</v>
      </c>
      <c r="D63" s="111"/>
      <c r="E63" s="23">
        <v>435190</v>
      </c>
      <c r="F63" s="29"/>
      <c r="G63" s="29">
        <f>E63+F63</f>
        <v>435190</v>
      </c>
    </row>
    <row r="64" spans="1:7" s="3" customFormat="1" ht="15" hidden="1">
      <c r="A64" s="21"/>
      <c r="B64" s="35">
        <v>60016</v>
      </c>
      <c r="C64" s="110" t="s">
        <v>161</v>
      </c>
      <c r="D64" s="111"/>
      <c r="E64" s="23">
        <v>15750</v>
      </c>
      <c r="F64" s="29"/>
      <c r="G64" s="29">
        <f aca="true" t="shared" si="1" ref="G64:G70">E64+F64</f>
        <v>15750</v>
      </c>
    </row>
    <row r="65" spans="1:7" s="3" customFormat="1" ht="15" hidden="1">
      <c r="A65" s="21"/>
      <c r="B65" s="35">
        <v>60016</v>
      </c>
      <c r="C65" s="110" t="s">
        <v>162</v>
      </c>
      <c r="D65" s="111"/>
      <c r="E65" s="23">
        <v>11580</v>
      </c>
      <c r="F65" s="29"/>
      <c r="G65" s="29">
        <f>E65+F65</f>
        <v>11580</v>
      </c>
    </row>
    <row r="66" spans="1:7" s="3" customFormat="1" ht="37.5" customHeight="1" hidden="1">
      <c r="A66" s="21"/>
      <c r="B66" s="35">
        <v>60016</v>
      </c>
      <c r="C66" s="110" t="s">
        <v>163</v>
      </c>
      <c r="D66" s="111"/>
      <c r="E66" s="23">
        <v>5795</v>
      </c>
      <c r="F66" s="29"/>
      <c r="G66" s="29">
        <f>E66+F66</f>
        <v>5795</v>
      </c>
    </row>
    <row r="67" spans="1:7" s="3" customFormat="1" ht="25.5" customHeight="1" hidden="1">
      <c r="A67" s="21"/>
      <c r="B67" s="35">
        <v>60016</v>
      </c>
      <c r="C67" s="110" t="s">
        <v>164</v>
      </c>
      <c r="D67" s="111"/>
      <c r="E67" s="23">
        <v>158180</v>
      </c>
      <c r="F67" s="29"/>
      <c r="G67" s="29">
        <f t="shared" si="1"/>
        <v>158180</v>
      </c>
    </row>
    <row r="68" spans="1:7" s="3" customFormat="1" ht="15" hidden="1">
      <c r="A68" s="21"/>
      <c r="B68" s="35">
        <v>60016</v>
      </c>
      <c r="C68" s="110" t="s">
        <v>165</v>
      </c>
      <c r="D68" s="111"/>
      <c r="E68" s="23">
        <v>86000</v>
      </c>
      <c r="F68" s="29"/>
      <c r="G68" s="29">
        <f t="shared" si="1"/>
        <v>86000</v>
      </c>
    </row>
    <row r="69" spans="1:7" s="3" customFormat="1" ht="27" customHeight="1" hidden="1">
      <c r="A69" s="21"/>
      <c r="B69" s="35">
        <v>60016</v>
      </c>
      <c r="C69" s="110" t="s">
        <v>166</v>
      </c>
      <c r="D69" s="111"/>
      <c r="E69" s="23">
        <v>653000</v>
      </c>
      <c r="F69" s="29"/>
      <c r="G69" s="29">
        <f>F69+E69</f>
        <v>653000</v>
      </c>
    </row>
    <row r="70" spans="1:7" s="3" customFormat="1" ht="37.5" customHeight="1" hidden="1">
      <c r="A70" s="21"/>
      <c r="B70" s="35">
        <v>63095</v>
      </c>
      <c r="C70" s="110" t="s">
        <v>167</v>
      </c>
      <c r="D70" s="111"/>
      <c r="E70" s="23">
        <v>46834</v>
      </c>
      <c r="F70" s="29"/>
      <c r="G70" s="29">
        <f t="shared" si="1"/>
        <v>46834</v>
      </c>
    </row>
    <row r="71" spans="1:7" s="3" customFormat="1" ht="29.25" customHeight="1" hidden="1">
      <c r="A71" s="21"/>
      <c r="B71" s="35">
        <v>70005</v>
      </c>
      <c r="C71" s="110" t="s">
        <v>53</v>
      </c>
      <c r="D71" s="111"/>
      <c r="E71" s="23">
        <v>60000</v>
      </c>
      <c r="F71" s="43"/>
      <c r="G71" s="29">
        <f>E71+F71</f>
        <v>60000</v>
      </c>
    </row>
    <row r="72" spans="1:7" s="3" customFormat="1" ht="25.5" customHeight="1" hidden="1">
      <c r="A72" s="21"/>
      <c r="B72" s="35">
        <v>70005</v>
      </c>
      <c r="C72" s="110" t="s">
        <v>168</v>
      </c>
      <c r="D72" s="111"/>
      <c r="E72" s="23">
        <v>443184</v>
      </c>
      <c r="F72" s="29"/>
      <c r="G72" s="29">
        <f>E72+F72</f>
        <v>443184</v>
      </c>
    </row>
    <row r="73" spans="1:7" s="3" customFormat="1" ht="15" hidden="1">
      <c r="A73" s="21"/>
      <c r="B73" s="35">
        <v>75023</v>
      </c>
      <c r="C73" s="110" t="s">
        <v>54</v>
      </c>
      <c r="D73" s="111"/>
      <c r="E73" s="23">
        <v>31850</v>
      </c>
      <c r="F73" s="29"/>
      <c r="G73" s="29">
        <f>E73+F73</f>
        <v>31850</v>
      </c>
    </row>
    <row r="74" spans="1:7" s="3" customFormat="1" ht="26.25" customHeight="1" hidden="1">
      <c r="A74" s="21"/>
      <c r="B74" s="35">
        <v>75095</v>
      </c>
      <c r="C74" s="110" t="s">
        <v>55</v>
      </c>
      <c r="D74" s="111"/>
      <c r="E74" s="23">
        <v>4500</v>
      </c>
      <c r="F74" s="43"/>
      <c r="G74" s="29">
        <f>E74+F74</f>
        <v>4500</v>
      </c>
    </row>
    <row r="75" spans="1:7" s="3" customFormat="1" ht="36" customHeight="1" hidden="1">
      <c r="A75" s="21"/>
      <c r="B75" s="35">
        <v>75412</v>
      </c>
      <c r="C75" s="110" t="s">
        <v>169</v>
      </c>
      <c r="D75" s="111"/>
      <c r="E75" s="23">
        <v>19194</v>
      </c>
      <c r="F75" s="29"/>
      <c r="G75" s="29">
        <f>E75+F75</f>
        <v>19194</v>
      </c>
    </row>
    <row r="76" spans="1:7" s="3" customFormat="1" ht="25.5" customHeight="1" hidden="1">
      <c r="A76" s="21"/>
      <c r="B76" s="35">
        <v>75412</v>
      </c>
      <c r="C76" s="110" t="s">
        <v>170</v>
      </c>
      <c r="D76" s="111"/>
      <c r="E76" s="23">
        <v>2500</v>
      </c>
      <c r="F76" s="29"/>
      <c r="G76" s="29">
        <f>E76+F76</f>
        <v>2500</v>
      </c>
    </row>
    <row r="77" spans="1:7" s="3" customFormat="1" ht="22.5" customHeight="1" hidden="1">
      <c r="A77" s="21"/>
      <c r="B77" s="35">
        <v>75412</v>
      </c>
      <c r="C77" s="110" t="s">
        <v>56</v>
      </c>
      <c r="D77" s="111"/>
      <c r="E77" s="23">
        <v>5000</v>
      </c>
      <c r="F77" s="43"/>
      <c r="G77" s="29">
        <f>E77+F77</f>
        <v>5000</v>
      </c>
    </row>
    <row r="78" spans="1:7" s="3" customFormat="1" ht="40.5" customHeight="1" hidden="1">
      <c r="A78" s="21"/>
      <c r="B78" s="35">
        <v>80104</v>
      </c>
      <c r="C78" s="110" t="s">
        <v>171</v>
      </c>
      <c r="D78" s="111"/>
      <c r="E78" s="23">
        <v>56000</v>
      </c>
      <c r="F78" s="29"/>
      <c r="G78" s="29">
        <f>E78+F78</f>
        <v>56000</v>
      </c>
    </row>
    <row r="79" spans="1:7" s="3" customFormat="1" ht="15" hidden="1">
      <c r="A79" s="21"/>
      <c r="B79" s="35">
        <v>90013</v>
      </c>
      <c r="C79" s="110" t="s">
        <v>172</v>
      </c>
      <c r="D79" s="111"/>
      <c r="E79" s="23">
        <v>64676</v>
      </c>
      <c r="F79" s="43"/>
      <c r="G79" s="29">
        <f>E79+F79</f>
        <v>64676</v>
      </c>
    </row>
    <row r="80" spans="1:7" s="3" customFormat="1" ht="26.25" customHeight="1" hidden="1">
      <c r="A80" s="21"/>
      <c r="B80" s="35">
        <v>90015</v>
      </c>
      <c r="C80" s="110" t="s">
        <v>173</v>
      </c>
      <c r="D80" s="111"/>
      <c r="E80" s="23">
        <v>4000</v>
      </c>
      <c r="F80" s="29"/>
      <c r="G80" s="29">
        <f>E80+F80</f>
        <v>4000</v>
      </c>
    </row>
    <row r="81" spans="1:7" s="3" customFormat="1" ht="15" hidden="1">
      <c r="A81" s="21"/>
      <c r="B81" s="35">
        <v>90017</v>
      </c>
      <c r="C81" s="110" t="s">
        <v>174</v>
      </c>
      <c r="D81" s="111"/>
      <c r="E81" s="23">
        <v>64150</v>
      </c>
      <c r="F81" s="29"/>
      <c r="G81" s="29">
        <f>E81+F81</f>
        <v>64150</v>
      </c>
    </row>
    <row r="82" spans="1:7" s="3" customFormat="1" ht="30.75" customHeight="1" hidden="1">
      <c r="A82" s="21"/>
      <c r="B82" s="35">
        <v>92114</v>
      </c>
      <c r="C82" s="110" t="s">
        <v>175</v>
      </c>
      <c r="D82" s="111"/>
      <c r="E82" s="23">
        <v>16000</v>
      </c>
      <c r="F82" s="29"/>
      <c r="G82" s="29">
        <f>E82+F82</f>
        <v>16000</v>
      </c>
    </row>
    <row r="83" spans="1:7" s="3" customFormat="1" ht="27" customHeight="1" hidden="1">
      <c r="A83" s="21"/>
      <c r="B83" s="35">
        <v>92195</v>
      </c>
      <c r="C83" s="110" t="s">
        <v>176</v>
      </c>
      <c r="D83" s="111"/>
      <c r="E83" s="23">
        <v>150000</v>
      </c>
      <c r="F83" s="29"/>
      <c r="G83" s="29">
        <f>E83+F83</f>
        <v>150000</v>
      </c>
    </row>
    <row r="84" spans="1:7" s="3" customFormat="1" ht="24.75" customHeight="1" hidden="1">
      <c r="A84" s="21"/>
      <c r="B84" s="35">
        <v>92695</v>
      </c>
      <c r="C84" s="110" t="s">
        <v>57</v>
      </c>
      <c r="D84" s="111"/>
      <c r="E84" s="23">
        <v>10330</v>
      </c>
      <c r="F84" s="43"/>
      <c r="G84" s="29">
        <f>E84+F84</f>
        <v>10330</v>
      </c>
    </row>
    <row r="85" spans="1:7" s="3" customFormat="1" ht="39" customHeight="1" hidden="1">
      <c r="A85" s="21"/>
      <c r="B85" s="35">
        <v>92695</v>
      </c>
      <c r="C85" s="110" t="s">
        <v>177</v>
      </c>
      <c r="D85" s="111"/>
      <c r="E85" s="23">
        <v>48312</v>
      </c>
      <c r="F85" s="29"/>
      <c r="G85" s="29">
        <f>E85+F85</f>
        <v>48312</v>
      </c>
    </row>
    <row r="86" spans="1:7" s="3" customFormat="1" ht="24" customHeight="1" hidden="1">
      <c r="A86" s="21"/>
      <c r="B86" s="35">
        <v>92695</v>
      </c>
      <c r="C86" s="110" t="s">
        <v>58</v>
      </c>
      <c r="D86" s="111"/>
      <c r="E86" s="23">
        <v>10470</v>
      </c>
      <c r="F86" s="49"/>
      <c r="G86" s="29">
        <f>E86+F86</f>
        <v>10470</v>
      </c>
    </row>
    <row r="87" spans="1:7" s="3" customFormat="1" ht="28.5" customHeight="1">
      <c r="A87" s="21"/>
      <c r="B87" s="35">
        <v>92695</v>
      </c>
      <c r="C87" s="110" t="s">
        <v>180</v>
      </c>
      <c r="D87" s="111"/>
      <c r="E87" s="23">
        <v>10205</v>
      </c>
      <c r="F87" s="29">
        <v>1500</v>
      </c>
      <c r="G87" s="29">
        <f>E87+F87</f>
        <v>11705</v>
      </c>
    </row>
    <row r="88" spans="1:7" s="3" customFormat="1" ht="38.25" customHeight="1" hidden="1">
      <c r="A88" s="21"/>
      <c r="B88" s="44">
        <v>92695</v>
      </c>
      <c r="C88" s="116" t="s">
        <v>178</v>
      </c>
      <c r="D88" s="117"/>
      <c r="E88" s="29">
        <v>15000</v>
      </c>
      <c r="F88" s="29"/>
      <c r="G88" s="29">
        <f>E88+F88</f>
        <v>15000</v>
      </c>
    </row>
    <row r="89" spans="1:7" s="3" customFormat="1" ht="15.75" customHeight="1" hidden="1">
      <c r="A89" s="21"/>
      <c r="B89" s="45">
        <v>92695</v>
      </c>
      <c r="C89" s="112" t="s">
        <v>179</v>
      </c>
      <c r="D89" s="113"/>
      <c r="E89" s="17">
        <v>93394</v>
      </c>
      <c r="F89" s="17"/>
      <c r="G89" s="17">
        <f>E89+F89</f>
        <v>93394</v>
      </c>
    </row>
    <row r="90" spans="1:7" s="3" customFormat="1" ht="15">
      <c r="A90" s="46"/>
      <c r="B90" s="47" t="s">
        <v>59</v>
      </c>
      <c r="C90" s="114"/>
      <c r="D90" s="115"/>
      <c r="E90" s="48">
        <f>SUM(E61:E89)</f>
        <v>2559560</v>
      </c>
      <c r="F90" s="48">
        <f>SUM(F61:F89)</f>
        <v>1500</v>
      </c>
      <c r="G90" s="48">
        <f>SUM(G61:G89)</f>
        <v>2561060</v>
      </c>
    </row>
    <row r="94" spans="5:6" ht="12.75">
      <c r="E94" s="51" t="s">
        <v>187</v>
      </c>
      <c r="F94" s="51"/>
    </row>
    <row r="95" spans="5:6" ht="12.75">
      <c r="E95" s="51"/>
      <c r="F95" s="51"/>
    </row>
    <row r="96" spans="5:6" ht="12.75">
      <c r="E96" s="51" t="s">
        <v>186</v>
      </c>
      <c r="F96" s="51"/>
    </row>
  </sheetData>
  <sheetProtection/>
  <mergeCells count="43">
    <mergeCell ref="C52:D52"/>
    <mergeCell ref="A6:G6"/>
    <mergeCell ref="A7:G7"/>
    <mergeCell ref="A42:C42"/>
    <mergeCell ref="D42:G42"/>
    <mergeCell ref="A43:D43"/>
    <mergeCell ref="C47:D47"/>
    <mergeCell ref="C48:D48"/>
    <mergeCell ref="C49:D49"/>
    <mergeCell ref="C50:D50"/>
    <mergeCell ref="C51:D51"/>
    <mergeCell ref="C66:D66"/>
    <mergeCell ref="C67:D67"/>
    <mergeCell ref="C68:D68"/>
    <mergeCell ref="C69:D69"/>
    <mergeCell ref="C53:D53"/>
    <mergeCell ref="B57:D57"/>
    <mergeCell ref="C65:D65"/>
    <mergeCell ref="C61:D61"/>
    <mergeCell ref="C62:D62"/>
    <mergeCell ref="C63:D63"/>
    <mergeCell ref="C64:D64"/>
    <mergeCell ref="C70:D70"/>
    <mergeCell ref="C71:D71"/>
    <mergeCell ref="C79:D79"/>
    <mergeCell ref="C80:D80"/>
    <mergeCell ref="C81:D81"/>
    <mergeCell ref="C78:D78"/>
    <mergeCell ref="C73:D73"/>
    <mergeCell ref="C74:D74"/>
    <mergeCell ref="C75:D75"/>
    <mergeCell ref="C76:D76"/>
    <mergeCell ref="C77:D77"/>
    <mergeCell ref="C72:D72"/>
    <mergeCell ref="C82:D82"/>
    <mergeCell ref="C83:D83"/>
    <mergeCell ref="C89:D89"/>
    <mergeCell ref="C90:D90"/>
    <mergeCell ref="C84:D84"/>
    <mergeCell ref="C85:D85"/>
    <mergeCell ref="C86:D86"/>
    <mergeCell ref="C87:D87"/>
    <mergeCell ref="C88:D8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tabSelected="1" zoomScalePageLayoutView="0" workbookViewId="0" topLeftCell="A3">
      <selection activeCell="B6" sqref="B6:Z6"/>
    </sheetView>
  </sheetViews>
  <sheetFormatPr defaultColWidth="9.140625" defaultRowHeight="15"/>
  <cols>
    <col min="1" max="1" width="4.28125" style="52" customWidth="1"/>
    <col min="2" max="2" width="21.00390625" style="53" customWidth="1"/>
    <col min="3" max="3" width="7.7109375" style="54" customWidth="1"/>
    <col min="4" max="4" width="5.57421875" style="54" customWidth="1"/>
    <col min="5" max="5" width="5.7109375" style="55" customWidth="1"/>
    <col min="6" max="6" width="5.57421875" style="55" customWidth="1"/>
    <col min="7" max="7" width="5.421875" style="55" customWidth="1"/>
    <col min="8" max="8" width="5.7109375" style="55" customWidth="1"/>
    <col min="9" max="9" width="4.28125" style="55" customWidth="1"/>
    <col min="10" max="10" width="5.57421875" style="55" customWidth="1"/>
    <col min="11" max="11" width="4.8515625" style="55" customWidth="1"/>
    <col min="12" max="12" width="5.140625" style="55" customWidth="1"/>
    <col min="13" max="13" width="5.421875" style="55" customWidth="1"/>
    <col min="14" max="14" width="5.00390625" style="55" customWidth="1"/>
    <col min="15" max="15" width="6.00390625" style="55" customWidth="1"/>
    <col min="16" max="16" width="4.7109375" style="55" customWidth="1"/>
    <col min="17" max="17" width="4.8515625" style="55" customWidth="1"/>
    <col min="18" max="18" width="5.140625" style="55" customWidth="1"/>
    <col min="19" max="19" width="4.421875" style="55" customWidth="1"/>
    <col min="20" max="20" width="4.7109375" style="55" customWidth="1"/>
    <col min="21" max="21" width="5.8515625" style="55" customWidth="1"/>
    <col min="22" max="22" width="6.421875" style="55" customWidth="1"/>
    <col min="23" max="23" width="5.00390625" style="55" customWidth="1"/>
    <col min="24" max="24" width="5.140625" style="55" customWidth="1"/>
    <col min="25" max="25" width="4.8515625" style="55" customWidth="1"/>
    <col min="26" max="26" width="5.00390625" style="55" customWidth="1"/>
    <col min="27" max="27" width="5.7109375" style="55" customWidth="1"/>
    <col min="28" max="28" width="0" style="57" hidden="1" customWidth="1"/>
    <col min="29" max="255" width="9.140625" style="57" customWidth="1"/>
    <col min="256" max="16384" width="4.28125" style="57" customWidth="1"/>
  </cols>
  <sheetData>
    <row r="1" spans="14:23" ht="15">
      <c r="N1" s="56"/>
      <c r="O1" s="56"/>
      <c r="V1" s="56" t="s">
        <v>240</v>
      </c>
      <c r="W1" s="56"/>
    </row>
    <row r="2" spans="14:23" ht="15">
      <c r="N2" s="56"/>
      <c r="O2" s="56"/>
      <c r="V2" s="56" t="s">
        <v>241</v>
      </c>
      <c r="W2" s="56"/>
    </row>
    <row r="3" spans="14:23" ht="15">
      <c r="N3" s="56"/>
      <c r="O3" s="56"/>
      <c r="V3" s="56" t="s">
        <v>0</v>
      </c>
      <c r="W3" s="56"/>
    </row>
    <row r="4" spans="22:23" ht="15">
      <c r="V4" s="56" t="s">
        <v>242</v>
      </c>
      <c r="W4" s="56"/>
    </row>
    <row r="6" spans="1:27" s="56" customFormat="1" ht="21.75" customHeight="1">
      <c r="A6" s="52"/>
      <c r="B6" s="147" t="s">
        <v>188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8"/>
      <c r="Y6" s="148"/>
      <c r="Z6" s="148"/>
      <c r="AA6" s="55"/>
    </row>
    <row r="7" spans="1:27" s="56" customFormat="1" ht="21" customHeight="1">
      <c r="A7" s="149" t="s">
        <v>189</v>
      </c>
      <c r="B7" s="150"/>
      <c r="C7" s="150"/>
      <c r="D7" s="150"/>
      <c r="E7" s="150"/>
      <c r="F7" s="150"/>
      <c r="G7" s="150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</row>
    <row r="8" spans="1:27" s="56" customFormat="1" ht="21.75" customHeight="1">
      <c r="A8" s="52"/>
      <c r="B8" s="53"/>
      <c r="C8" s="54"/>
      <c r="D8" s="54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 t="s">
        <v>190</v>
      </c>
      <c r="Z8" s="55"/>
      <c r="AA8" s="55"/>
    </row>
    <row r="9" spans="1:27" ht="15">
      <c r="A9" s="138" t="s">
        <v>191</v>
      </c>
      <c r="B9" s="139" t="s">
        <v>192</v>
      </c>
      <c r="C9" s="140" t="s">
        <v>193</v>
      </c>
      <c r="D9" s="58"/>
      <c r="E9" s="152" t="s">
        <v>194</v>
      </c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</row>
    <row r="10" spans="1:28" ht="15">
      <c r="A10" s="138"/>
      <c r="B10" s="139"/>
      <c r="C10" s="139"/>
      <c r="D10" s="132">
        <v>600</v>
      </c>
      <c r="E10" s="143"/>
      <c r="F10" s="132">
        <v>750</v>
      </c>
      <c r="G10" s="133"/>
      <c r="H10" s="133"/>
      <c r="I10" s="133"/>
      <c r="J10" s="134"/>
      <c r="K10" s="128">
        <v>754</v>
      </c>
      <c r="L10" s="128"/>
      <c r="M10" s="128"/>
      <c r="N10" s="109"/>
      <c r="O10" s="128">
        <v>900</v>
      </c>
      <c r="P10" s="128"/>
      <c r="Q10" s="128"/>
      <c r="R10" s="128"/>
      <c r="S10" s="144">
        <v>921</v>
      </c>
      <c r="T10" s="145"/>
      <c r="U10" s="145"/>
      <c r="V10" s="145"/>
      <c r="W10" s="145"/>
      <c r="X10" s="146"/>
      <c r="Y10" s="128">
        <v>926</v>
      </c>
      <c r="Z10" s="128"/>
      <c r="AA10" s="128"/>
      <c r="AB10" s="59">
        <f>SUM(D9:AA9)</f>
        <v>0</v>
      </c>
    </row>
    <row r="11" spans="1:28" ht="15">
      <c r="A11" s="138"/>
      <c r="B11" s="139"/>
      <c r="C11" s="139"/>
      <c r="D11" s="135">
        <v>60016</v>
      </c>
      <c r="E11" s="134"/>
      <c r="F11" s="132">
        <v>75075</v>
      </c>
      <c r="G11" s="134"/>
      <c r="H11" s="132">
        <v>75095</v>
      </c>
      <c r="I11" s="136"/>
      <c r="J11" s="134"/>
      <c r="K11" s="128">
        <v>75412</v>
      </c>
      <c r="L11" s="128"/>
      <c r="M11" s="128"/>
      <c r="N11" s="108">
        <v>80195</v>
      </c>
      <c r="O11" s="128">
        <v>90003</v>
      </c>
      <c r="P11" s="128"/>
      <c r="Q11" s="128">
        <v>90004</v>
      </c>
      <c r="R11" s="137"/>
      <c r="S11" s="144">
        <v>92109</v>
      </c>
      <c r="T11" s="145"/>
      <c r="U11" s="145"/>
      <c r="V11" s="145"/>
      <c r="W11" s="146"/>
      <c r="X11" s="60">
        <v>92195</v>
      </c>
      <c r="Y11" s="128">
        <v>92695</v>
      </c>
      <c r="Z11" s="128"/>
      <c r="AA11" s="128"/>
      <c r="AB11" s="59"/>
    </row>
    <row r="12" spans="1:28" ht="15">
      <c r="A12" s="138"/>
      <c r="B12" s="139"/>
      <c r="C12" s="139"/>
      <c r="D12" s="61">
        <v>4270</v>
      </c>
      <c r="E12" s="62">
        <v>6050</v>
      </c>
      <c r="F12" s="62">
        <v>4210</v>
      </c>
      <c r="G12" s="62">
        <v>4300</v>
      </c>
      <c r="H12" s="62">
        <v>4210</v>
      </c>
      <c r="I12" s="62">
        <v>4260</v>
      </c>
      <c r="J12" s="62">
        <v>6060</v>
      </c>
      <c r="K12" s="62">
        <v>4210</v>
      </c>
      <c r="L12" s="62">
        <v>4270</v>
      </c>
      <c r="M12" s="62">
        <v>6060</v>
      </c>
      <c r="N12" s="62">
        <v>4300</v>
      </c>
      <c r="O12" s="62">
        <v>4210</v>
      </c>
      <c r="P12" s="62">
        <v>4300</v>
      </c>
      <c r="Q12" s="62">
        <v>4210</v>
      </c>
      <c r="R12" s="62">
        <v>4300</v>
      </c>
      <c r="S12" s="62">
        <v>4110</v>
      </c>
      <c r="T12" s="62">
        <v>4120</v>
      </c>
      <c r="U12" s="62">
        <v>4170</v>
      </c>
      <c r="V12" s="62">
        <v>4210</v>
      </c>
      <c r="W12" s="62">
        <v>4300</v>
      </c>
      <c r="X12" s="62">
        <v>4300</v>
      </c>
      <c r="Y12" s="62">
        <v>4210</v>
      </c>
      <c r="Z12" s="62">
        <v>4300</v>
      </c>
      <c r="AA12" s="62">
        <v>6050</v>
      </c>
      <c r="AB12" s="59"/>
    </row>
    <row r="13" spans="1:28" ht="15">
      <c r="A13" s="63">
        <v>1</v>
      </c>
      <c r="B13" s="63">
        <v>2</v>
      </c>
      <c r="C13" s="63">
        <v>3</v>
      </c>
      <c r="D13" s="64">
        <v>4</v>
      </c>
      <c r="E13" s="64">
        <v>5</v>
      </c>
      <c r="F13" s="64">
        <v>6</v>
      </c>
      <c r="G13" s="64">
        <v>7</v>
      </c>
      <c r="H13" s="64">
        <v>8</v>
      </c>
      <c r="I13" s="64">
        <v>9</v>
      </c>
      <c r="J13" s="64">
        <v>10</v>
      </c>
      <c r="K13" s="64">
        <v>11</v>
      </c>
      <c r="L13" s="64">
        <v>12</v>
      </c>
      <c r="M13" s="64">
        <v>13</v>
      </c>
      <c r="N13" s="64">
        <v>14</v>
      </c>
      <c r="O13" s="64">
        <v>15</v>
      </c>
      <c r="P13" s="64">
        <v>16</v>
      </c>
      <c r="Q13" s="64">
        <v>17</v>
      </c>
      <c r="R13" s="64">
        <v>18</v>
      </c>
      <c r="S13" s="64">
        <v>19</v>
      </c>
      <c r="T13" s="64">
        <v>20</v>
      </c>
      <c r="U13" s="64">
        <v>21</v>
      </c>
      <c r="V13" s="64">
        <v>22</v>
      </c>
      <c r="W13" s="64">
        <v>23</v>
      </c>
      <c r="X13" s="64">
        <v>24</v>
      </c>
      <c r="Y13" s="64">
        <v>25</v>
      </c>
      <c r="Z13" s="64">
        <v>26</v>
      </c>
      <c r="AA13" s="64">
        <v>27</v>
      </c>
      <c r="AB13" s="59"/>
    </row>
    <row r="14" spans="1:28" s="68" customFormat="1" ht="15" hidden="1">
      <c r="A14" s="127">
        <v>1</v>
      </c>
      <c r="B14" s="65" t="s">
        <v>195</v>
      </c>
      <c r="C14" s="66">
        <v>7968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59"/>
    </row>
    <row r="15" spans="1:28" ht="24.75" hidden="1">
      <c r="A15" s="127"/>
      <c r="B15" s="69" t="s">
        <v>196</v>
      </c>
      <c r="C15" s="67">
        <v>500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>
        <v>500</v>
      </c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59">
        <f aca="true" t="shared" si="0" ref="AB15:AB34">SUM(D14:AA14)</f>
        <v>0</v>
      </c>
    </row>
    <row r="16" spans="1:28" ht="15" hidden="1">
      <c r="A16" s="127"/>
      <c r="B16" s="69" t="s">
        <v>197</v>
      </c>
      <c r="C16" s="67">
        <v>7468</v>
      </c>
      <c r="D16" s="67">
        <v>7468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59">
        <f t="shared" si="0"/>
        <v>500</v>
      </c>
    </row>
    <row r="17" spans="1:28" ht="15">
      <c r="A17" s="127">
        <v>2</v>
      </c>
      <c r="B17" s="65" t="s">
        <v>198</v>
      </c>
      <c r="C17" s="66">
        <v>28055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59">
        <f t="shared" si="0"/>
        <v>7468</v>
      </c>
    </row>
    <row r="18" spans="1:28" ht="36.75">
      <c r="A18" s="127"/>
      <c r="B18" s="69" t="s">
        <v>199</v>
      </c>
      <c r="C18" s="67">
        <v>16055</v>
      </c>
      <c r="D18" s="67"/>
      <c r="E18" s="67"/>
      <c r="F18" s="70" t="s">
        <v>244</v>
      </c>
      <c r="G18" s="70" t="s">
        <v>245</v>
      </c>
      <c r="H18" s="67">
        <v>2000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70" t="s">
        <v>200</v>
      </c>
      <c r="T18" s="70" t="s">
        <v>201</v>
      </c>
      <c r="U18" s="70" t="s">
        <v>202</v>
      </c>
      <c r="V18" s="70" t="s">
        <v>203</v>
      </c>
      <c r="W18" s="67"/>
      <c r="X18" s="71"/>
      <c r="Y18" s="67"/>
      <c r="Z18" s="67"/>
      <c r="AA18" s="67"/>
      <c r="AB18" s="59">
        <f t="shared" si="0"/>
        <v>0</v>
      </c>
    </row>
    <row r="19" spans="1:28" ht="24.75">
      <c r="A19" s="127"/>
      <c r="B19" s="69" t="s">
        <v>204</v>
      </c>
      <c r="C19" s="67">
        <v>12000</v>
      </c>
      <c r="D19" s="67"/>
      <c r="E19" s="67"/>
      <c r="F19" s="67"/>
      <c r="G19" s="67"/>
      <c r="H19" s="67"/>
      <c r="I19" s="67"/>
      <c r="J19" s="67"/>
      <c r="K19" s="67"/>
      <c r="L19" s="67"/>
      <c r="M19" s="67">
        <v>12000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59">
        <f t="shared" si="0"/>
        <v>2000</v>
      </c>
    </row>
    <row r="20" spans="1:28" ht="15" hidden="1">
      <c r="A20" s="127">
        <v>3</v>
      </c>
      <c r="B20" s="65" t="s">
        <v>205</v>
      </c>
      <c r="C20" s="66">
        <v>19470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59">
        <f t="shared" si="0"/>
        <v>12000</v>
      </c>
    </row>
    <row r="21" spans="1:28" ht="24.75" hidden="1">
      <c r="A21" s="127"/>
      <c r="B21" s="69" t="s">
        <v>206</v>
      </c>
      <c r="C21" s="67">
        <v>9000</v>
      </c>
      <c r="D21" s="67"/>
      <c r="E21" s="67"/>
      <c r="F21" s="67"/>
      <c r="G21" s="67"/>
      <c r="H21" s="67">
        <v>200</v>
      </c>
      <c r="I21" s="67"/>
      <c r="J21" s="67"/>
      <c r="K21" s="67"/>
      <c r="L21" s="67">
        <v>2300</v>
      </c>
      <c r="M21" s="67">
        <v>5000</v>
      </c>
      <c r="N21" s="67"/>
      <c r="O21" s="67">
        <v>1500</v>
      </c>
      <c r="P21" s="67"/>
      <c r="Q21" s="67"/>
      <c r="R21" s="67"/>
      <c r="S21" s="67"/>
      <c r="T21" s="67"/>
      <c r="U21" s="67"/>
      <c r="V21" s="67"/>
      <c r="W21" s="67"/>
      <c r="X21" s="71"/>
      <c r="Y21" s="67"/>
      <c r="Z21" s="67"/>
      <c r="AA21" s="67"/>
      <c r="AB21" s="59">
        <f t="shared" si="0"/>
        <v>0</v>
      </c>
    </row>
    <row r="22" spans="1:28" ht="15" hidden="1">
      <c r="A22" s="127"/>
      <c r="B22" s="69" t="s">
        <v>207</v>
      </c>
      <c r="C22" s="67">
        <v>10470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72"/>
      <c r="P22" s="73"/>
      <c r="Q22" s="73"/>
      <c r="R22" s="73"/>
      <c r="S22" s="73"/>
      <c r="T22" s="73"/>
      <c r="U22" s="73"/>
      <c r="V22" s="67"/>
      <c r="W22" s="67"/>
      <c r="X22" s="67"/>
      <c r="Y22" s="67"/>
      <c r="Z22" s="67"/>
      <c r="AA22" s="67">
        <v>10470</v>
      </c>
      <c r="AB22" s="59">
        <f t="shared" si="0"/>
        <v>9000</v>
      </c>
    </row>
    <row r="23" spans="1:28" ht="15" hidden="1">
      <c r="A23" s="127">
        <v>4</v>
      </c>
      <c r="B23" s="65" t="s">
        <v>208</v>
      </c>
      <c r="C23" s="66">
        <v>15430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59">
        <f t="shared" si="0"/>
        <v>10470</v>
      </c>
    </row>
    <row r="24" spans="1:28" ht="15" hidden="1">
      <c r="A24" s="127"/>
      <c r="B24" s="69" t="s">
        <v>209</v>
      </c>
      <c r="C24" s="67">
        <v>800</v>
      </c>
      <c r="D24" s="67"/>
      <c r="E24" s="67"/>
      <c r="F24" s="67">
        <v>400</v>
      </c>
      <c r="G24" s="67">
        <v>400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59">
        <f t="shared" si="0"/>
        <v>0</v>
      </c>
    </row>
    <row r="25" spans="1:28" ht="24.75" hidden="1">
      <c r="A25" s="127"/>
      <c r="B25" s="69" t="s">
        <v>206</v>
      </c>
      <c r="C25" s="67">
        <v>4300</v>
      </c>
      <c r="D25" s="67">
        <v>1000</v>
      </c>
      <c r="E25" s="67"/>
      <c r="F25" s="67"/>
      <c r="G25" s="67"/>
      <c r="H25" s="67"/>
      <c r="I25" s="67"/>
      <c r="J25" s="67"/>
      <c r="K25" s="67">
        <v>1500</v>
      </c>
      <c r="L25" s="67"/>
      <c r="M25" s="67"/>
      <c r="N25" s="67"/>
      <c r="O25" s="67">
        <v>800</v>
      </c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>
        <v>1000</v>
      </c>
      <c r="AA25" s="67"/>
      <c r="AB25" s="59">
        <f t="shared" si="0"/>
        <v>800</v>
      </c>
    </row>
    <row r="26" spans="1:28" ht="15" hidden="1">
      <c r="A26" s="127"/>
      <c r="B26" s="69" t="s">
        <v>210</v>
      </c>
      <c r="C26" s="67">
        <v>10330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>
        <v>10330</v>
      </c>
      <c r="AB26" s="59">
        <f t="shared" si="0"/>
        <v>4300</v>
      </c>
    </row>
    <row r="27" spans="1:28" ht="15" hidden="1">
      <c r="A27" s="127">
        <v>5</v>
      </c>
      <c r="B27" s="65" t="s">
        <v>211</v>
      </c>
      <c r="C27" s="66">
        <v>12905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59">
        <f t="shared" si="0"/>
        <v>10330</v>
      </c>
    </row>
    <row r="28" spans="1:28" ht="15" hidden="1">
      <c r="A28" s="127"/>
      <c r="B28" s="69" t="s">
        <v>209</v>
      </c>
      <c r="C28" s="67">
        <v>2100</v>
      </c>
      <c r="D28" s="67"/>
      <c r="E28" s="67"/>
      <c r="F28" s="70" t="s">
        <v>243</v>
      </c>
      <c r="G28" s="70" t="s">
        <v>202</v>
      </c>
      <c r="H28" s="67">
        <v>400</v>
      </c>
      <c r="I28" s="67">
        <v>500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59">
        <f t="shared" si="0"/>
        <v>0</v>
      </c>
    </row>
    <row r="29" spans="1:28" ht="24.75" hidden="1">
      <c r="A29" s="127"/>
      <c r="B29" s="69" t="s">
        <v>212</v>
      </c>
      <c r="C29" s="67">
        <v>600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>
        <v>600</v>
      </c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59">
        <f t="shared" si="0"/>
        <v>900</v>
      </c>
    </row>
    <row r="30" spans="1:28" ht="36.75" hidden="1">
      <c r="A30" s="127"/>
      <c r="B30" s="69" t="s">
        <v>213</v>
      </c>
      <c r="C30" s="67">
        <v>10205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>
        <v>10205</v>
      </c>
      <c r="AB30" s="59">
        <f t="shared" si="0"/>
        <v>600</v>
      </c>
    </row>
    <row r="31" spans="1:28" ht="15" hidden="1">
      <c r="A31" s="127">
        <v>6</v>
      </c>
      <c r="B31" s="65" t="s">
        <v>214</v>
      </c>
      <c r="C31" s="66">
        <v>12120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59">
        <f t="shared" si="0"/>
        <v>10205</v>
      </c>
    </row>
    <row r="32" spans="1:28" ht="24.75" hidden="1">
      <c r="A32" s="127"/>
      <c r="B32" s="69" t="s">
        <v>215</v>
      </c>
      <c r="C32" s="67">
        <v>8420</v>
      </c>
      <c r="D32" s="67"/>
      <c r="E32" s="67"/>
      <c r="F32" s="67">
        <v>300</v>
      </c>
      <c r="G32" s="67">
        <v>900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>
        <v>7220</v>
      </c>
      <c r="W32" s="67"/>
      <c r="X32" s="70"/>
      <c r="Y32" s="67"/>
      <c r="Z32" s="67"/>
      <c r="AA32" s="67"/>
      <c r="AB32" s="59">
        <f t="shared" si="0"/>
        <v>0</v>
      </c>
    </row>
    <row r="33" spans="1:28" ht="36.75" hidden="1">
      <c r="A33" s="127"/>
      <c r="B33" s="69" t="s">
        <v>216</v>
      </c>
      <c r="C33" s="67">
        <v>2500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>
        <v>500</v>
      </c>
      <c r="P33" s="67"/>
      <c r="Q33" s="67">
        <v>1000</v>
      </c>
      <c r="R33" s="67">
        <v>1000</v>
      </c>
      <c r="S33" s="67"/>
      <c r="T33" s="67"/>
      <c r="U33" s="67"/>
      <c r="V33" s="67"/>
      <c r="W33" s="67"/>
      <c r="X33" s="70"/>
      <c r="Y33" s="67"/>
      <c r="Z33" s="67"/>
      <c r="AA33" s="67"/>
      <c r="AB33" s="59">
        <f t="shared" si="0"/>
        <v>8420</v>
      </c>
    </row>
    <row r="34" spans="1:28" ht="15" hidden="1">
      <c r="A34" s="127"/>
      <c r="B34" s="69" t="s">
        <v>217</v>
      </c>
      <c r="C34" s="67">
        <v>1200</v>
      </c>
      <c r="D34" s="67"/>
      <c r="E34" s="67"/>
      <c r="F34" s="67"/>
      <c r="G34" s="67"/>
      <c r="H34" s="67"/>
      <c r="I34" s="67"/>
      <c r="J34" s="67"/>
      <c r="K34" s="70"/>
      <c r="L34" s="73"/>
      <c r="M34" s="70" t="s">
        <v>218</v>
      </c>
      <c r="N34" s="73"/>
      <c r="O34" s="67"/>
      <c r="P34" s="67"/>
      <c r="Q34" s="67"/>
      <c r="R34" s="67"/>
      <c r="S34" s="67"/>
      <c r="T34" s="67"/>
      <c r="U34" s="67"/>
      <c r="V34" s="67"/>
      <c r="W34" s="67"/>
      <c r="X34" s="72"/>
      <c r="Y34" s="67"/>
      <c r="Z34" s="67"/>
      <c r="AA34" s="67"/>
      <c r="AB34" s="59">
        <f t="shared" si="0"/>
        <v>2500</v>
      </c>
    </row>
    <row r="35" spans="1:27" ht="15" hidden="1">
      <c r="A35" s="138" t="s">
        <v>191</v>
      </c>
      <c r="B35" s="139" t="s">
        <v>192</v>
      </c>
      <c r="C35" s="140" t="s">
        <v>193</v>
      </c>
      <c r="D35" s="74"/>
      <c r="E35" s="141" t="s">
        <v>194</v>
      </c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8" ht="15" hidden="1">
      <c r="A36" s="138"/>
      <c r="B36" s="139"/>
      <c r="C36" s="139"/>
      <c r="D36" s="132">
        <v>600</v>
      </c>
      <c r="E36" s="143"/>
      <c r="F36" s="132">
        <v>750</v>
      </c>
      <c r="G36" s="133"/>
      <c r="H36" s="133"/>
      <c r="I36" s="133"/>
      <c r="J36" s="134"/>
      <c r="K36" s="128">
        <v>754</v>
      </c>
      <c r="L36" s="128"/>
      <c r="M36" s="128"/>
      <c r="N36" s="109"/>
      <c r="O36" s="128">
        <v>900</v>
      </c>
      <c r="P36" s="128"/>
      <c r="Q36" s="128"/>
      <c r="R36" s="128"/>
      <c r="S36" s="75"/>
      <c r="T36" s="75"/>
      <c r="U36" s="75"/>
      <c r="V36" s="132">
        <v>921</v>
      </c>
      <c r="W36" s="133"/>
      <c r="X36" s="134"/>
      <c r="Y36" s="128">
        <v>926</v>
      </c>
      <c r="Z36" s="128"/>
      <c r="AA36" s="128"/>
      <c r="AB36" s="59">
        <f>SUM(D35:AA35)</f>
        <v>0</v>
      </c>
    </row>
    <row r="37" spans="1:28" ht="15" hidden="1">
      <c r="A37" s="138"/>
      <c r="B37" s="139"/>
      <c r="C37" s="139"/>
      <c r="D37" s="135">
        <v>60016</v>
      </c>
      <c r="E37" s="134"/>
      <c r="F37" s="132">
        <v>75075</v>
      </c>
      <c r="G37" s="134"/>
      <c r="H37" s="132">
        <v>75095</v>
      </c>
      <c r="I37" s="136"/>
      <c r="J37" s="134"/>
      <c r="K37" s="128">
        <v>75412</v>
      </c>
      <c r="L37" s="128"/>
      <c r="M37" s="128"/>
      <c r="N37" s="108">
        <v>80195</v>
      </c>
      <c r="O37" s="128">
        <v>90003</v>
      </c>
      <c r="P37" s="128"/>
      <c r="Q37" s="128">
        <v>90004</v>
      </c>
      <c r="R37" s="137"/>
      <c r="S37" s="76"/>
      <c r="T37" s="76"/>
      <c r="U37" s="76"/>
      <c r="V37" s="128">
        <v>92109</v>
      </c>
      <c r="W37" s="129"/>
      <c r="X37" s="60">
        <v>92195</v>
      </c>
      <c r="Y37" s="128">
        <v>92695</v>
      </c>
      <c r="Z37" s="128"/>
      <c r="AA37" s="128"/>
      <c r="AB37" s="59"/>
    </row>
    <row r="38" spans="1:28" ht="15" hidden="1">
      <c r="A38" s="138"/>
      <c r="B38" s="139"/>
      <c r="C38" s="139"/>
      <c r="D38" s="61">
        <v>4270</v>
      </c>
      <c r="E38" s="62">
        <v>6050</v>
      </c>
      <c r="F38" s="62">
        <v>4210</v>
      </c>
      <c r="G38" s="62">
        <v>4300</v>
      </c>
      <c r="H38" s="62">
        <v>4210</v>
      </c>
      <c r="I38" s="62">
        <v>4260</v>
      </c>
      <c r="J38" s="62">
        <v>6060</v>
      </c>
      <c r="K38" s="77">
        <v>4210</v>
      </c>
      <c r="L38" s="77">
        <v>4270</v>
      </c>
      <c r="M38" s="77">
        <v>6060</v>
      </c>
      <c r="N38" s="77">
        <v>4300</v>
      </c>
      <c r="O38" s="77">
        <v>4210</v>
      </c>
      <c r="P38" s="77">
        <v>4300</v>
      </c>
      <c r="Q38" s="77">
        <v>4210</v>
      </c>
      <c r="R38" s="77">
        <v>4300</v>
      </c>
      <c r="S38" s="77"/>
      <c r="T38" s="77"/>
      <c r="U38" s="77"/>
      <c r="V38" s="62">
        <v>4210</v>
      </c>
      <c r="W38" s="62">
        <v>4300</v>
      </c>
      <c r="X38" s="77">
        <v>4300</v>
      </c>
      <c r="Y38" s="77">
        <v>4210</v>
      </c>
      <c r="Z38" s="77">
        <v>4300</v>
      </c>
      <c r="AA38" s="77">
        <v>6050</v>
      </c>
      <c r="AB38" s="59"/>
    </row>
    <row r="39" spans="1:28" ht="15" hidden="1">
      <c r="A39" s="63">
        <v>1</v>
      </c>
      <c r="B39" s="63">
        <v>2</v>
      </c>
      <c r="C39" s="63">
        <v>3</v>
      </c>
      <c r="D39" s="64">
        <v>4</v>
      </c>
      <c r="E39" s="64">
        <v>5</v>
      </c>
      <c r="F39" s="64">
        <v>6</v>
      </c>
      <c r="G39" s="64">
        <v>7</v>
      </c>
      <c r="H39" s="64">
        <v>8</v>
      </c>
      <c r="I39" s="64">
        <v>9</v>
      </c>
      <c r="J39" s="64">
        <v>10</v>
      </c>
      <c r="K39" s="64">
        <v>11</v>
      </c>
      <c r="L39" s="64">
        <v>12</v>
      </c>
      <c r="M39" s="64">
        <v>13</v>
      </c>
      <c r="N39" s="64">
        <v>14</v>
      </c>
      <c r="O39" s="64">
        <v>15</v>
      </c>
      <c r="P39" s="64">
        <v>16</v>
      </c>
      <c r="Q39" s="64">
        <v>17</v>
      </c>
      <c r="R39" s="64">
        <v>18</v>
      </c>
      <c r="S39" s="64">
        <v>19</v>
      </c>
      <c r="T39" s="64">
        <v>20</v>
      </c>
      <c r="U39" s="64">
        <v>21</v>
      </c>
      <c r="V39" s="64">
        <v>22</v>
      </c>
      <c r="W39" s="64">
        <v>23</v>
      </c>
      <c r="X39" s="64">
        <v>24</v>
      </c>
      <c r="Y39" s="64">
        <v>25</v>
      </c>
      <c r="Z39" s="64">
        <v>26</v>
      </c>
      <c r="AA39" s="64">
        <v>27</v>
      </c>
      <c r="AB39" s="59"/>
    </row>
    <row r="40" spans="1:28" s="68" customFormat="1" ht="15" hidden="1">
      <c r="A40" s="127">
        <v>7</v>
      </c>
      <c r="B40" s="65" t="s">
        <v>219</v>
      </c>
      <c r="C40" s="66">
        <v>12260</v>
      </c>
      <c r="D40" s="6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59"/>
    </row>
    <row r="41" spans="1:28" ht="24.75" hidden="1">
      <c r="A41" s="127"/>
      <c r="B41" s="69" t="s">
        <v>220</v>
      </c>
      <c r="C41" s="67">
        <v>2900</v>
      </c>
      <c r="D41" s="67"/>
      <c r="E41" s="67"/>
      <c r="F41" s="67">
        <v>400</v>
      </c>
      <c r="G41" s="67">
        <v>900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>
        <v>700</v>
      </c>
      <c r="W41" s="67">
        <v>900</v>
      </c>
      <c r="X41" s="67"/>
      <c r="Y41" s="67"/>
      <c r="Z41" s="67"/>
      <c r="AA41" s="67"/>
      <c r="AB41" s="59">
        <f aca="true" t="shared" si="1" ref="AB41:AB59">SUM(D40:AA40)</f>
        <v>0</v>
      </c>
    </row>
    <row r="42" spans="1:28" ht="24.75" hidden="1">
      <c r="A42" s="127"/>
      <c r="B42" s="69" t="s">
        <v>221</v>
      </c>
      <c r="C42" s="67">
        <v>2860</v>
      </c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>
        <v>1660</v>
      </c>
      <c r="P42" s="67"/>
      <c r="Q42" s="67">
        <v>1200</v>
      </c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59">
        <f t="shared" si="1"/>
        <v>2900</v>
      </c>
    </row>
    <row r="43" spans="1:28" ht="36.75" hidden="1">
      <c r="A43" s="127"/>
      <c r="B43" s="69" t="s">
        <v>213</v>
      </c>
      <c r="C43" s="67">
        <v>6500</v>
      </c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70"/>
      <c r="Y43" s="67">
        <v>3500</v>
      </c>
      <c r="Z43" s="67">
        <v>3000</v>
      </c>
      <c r="AA43" s="67"/>
      <c r="AB43" s="59">
        <f t="shared" si="1"/>
        <v>2860</v>
      </c>
    </row>
    <row r="44" spans="1:28" ht="15" hidden="1">
      <c r="A44" s="127">
        <v>8</v>
      </c>
      <c r="B44" s="65" t="s">
        <v>222</v>
      </c>
      <c r="C44" s="66">
        <f>C45+C46</f>
        <v>16188</v>
      </c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59">
        <f t="shared" si="1"/>
        <v>6500</v>
      </c>
    </row>
    <row r="45" spans="1:28" ht="15" hidden="1">
      <c r="A45" s="127"/>
      <c r="B45" s="69" t="s">
        <v>209</v>
      </c>
      <c r="C45" s="67">
        <v>1600</v>
      </c>
      <c r="D45" s="67"/>
      <c r="E45" s="67"/>
      <c r="F45" s="67"/>
      <c r="G45" s="67">
        <v>1600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70"/>
      <c r="Y45" s="67"/>
      <c r="Z45" s="67"/>
      <c r="AA45" s="67"/>
      <c r="AB45" s="59">
        <f t="shared" si="1"/>
        <v>0</v>
      </c>
    </row>
    <row r="46" spans="1:28" ht="24.75" hidden="1">
      <c r="A46" s="127"/>
      <c r="B46" s="69" t="s">
        <v>196</v>
      </c>
      <c r="C46" s="67">
        <v>14588</v>
      </c>
      <c r="D46" s="67"/>
      <c r="E46" s="70" t="s">
        <v>223</v>
      </c>
      <c r="F46" s="67"/>
      <c r="G46" s="67"/>
      <c r="H46" s="67"/>
      <c r="I46" s="67"/>
      <c r="J46" s="67"/>
      <c r="K46" s="67"/>
      <c r="L46" s="67"/>
      <c r="M46" s="67"/>
      <c r="N46" s="67"/>
      <c r="O46" s="72" t="s">
        <v>224</v>
      </c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59">
        <f t="shared" si="1"/>
        <v>1600</v>
      </c>
    </row>
    <row r="47" spans="1:28" ht="15" hidden="1">
      <c r="A47" s="127">
        <v>9</v>
      </c>
      <c r="B47" s="65" t="s">
        <v>225</v>
      </c>
      <c r="C47" s="66">
        <v>10128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59">
        <f t="shared" si="1"/>
        <v>0</v>
      </c>
    </row>
    <row r="48" spans="1:28" ht="36.75" hidden="1">
      <c r="A48" s="127"/>
      <c r="B48" s="79" t="s">
        <v>226</v>
      </c>
      <c r="C48" s="67">
        <v>10128</v>
      </c>
      <c r="D48" s="67"/>
      <c r="E48" s="67">
        <v>9728</v>
      </c>
      <c r="F48" s="67"/>
      <c r="G48" s="67"/>
      <c r="H48" s="67"/>
      <c r="I48" s="67"/>
      <c r="J48" s="67"/>
      <c r="K48" s="67"/>
      <c r="L48" s="67"/>
      <c r="M48" s="67"/>
      <c r="N48" s="67"/>
      <c r="O48" s="67">
        <v>400</v>
      </c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59">
        <f t="shared" si="1"/>
        <v>0</v>
      </c>
    </row>
    <row r="49" spans="1:28" ht="15" hidden="1">
      <c r="A49" s="130">
        <v>10</v>
      </c>
      <c r="B49" s="80" t="s">
        <v>227</v>
      </c>
      <c r="C49" s="66">
        <v>13691</v>
      </c>
      <c r="D49" s="67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62"/>
      <c r="W49" s="62"/>
      <c r="X49" s="81"/>
      <c r="Y49" s="81"/>
      <c r="Z49" s="82"/>
      <c r="AA49" s="62"/>
      <c r="AB49" s="59">
        <f t="shared" si="1"/>
        <v>10128</v>
      </c>
    </row>
    <row r="50" spans="1:28" s="68" customFormat="1" ht="36" hidden="1">
      <c r="A50" s="131"/>
      <c r="B50" s="83" t="s">
        <v>228</v>
      </c>
      <c r="C50" s="67">
        <v>8422</v>
      </c>
      <c r="D50" s="67"/>
      <c r="E50" s="81"/>
      <c r="F50" s="81"/>
      <c r="G50" s="81"/>
      <c r="H50" s="81">
        <v>3922</v>
      </c>
      <c r="I50" s="81"/>
      <c r="J50" s="81">
        <v>4500</v>
      </c>
      <c r="K50" s="81"/>
      <c r="L50" s="81"/>
      <c r="M50" s="84"/>
      <c r="N50" s="84"/>
      <c r="O50" s="81"/>
      <c r="P50" s="81"/>
      <c r="Q50" s="81"/>
      <c r="R50" s="81"/>
      <c r="S50" s="81"/>
      <c r="T50" s="81"/>
      <c r="U50" s="81"/>
      <c r="V50" s="62"/>
      <c r="W50" s="62"/>
      <c r="X50" s="71"/>
      <c r="Y50" s="81"/>
      <c r="Z50" s="82"/>
      <c r="AA50" s="62"/>
      <c r="AB50" s="59">
        <f t="shared" si="1"/>
        <v>0</v>
      </c>
    </row>
    <row r="51" spans="1:28" s="68" customFormat="1" ht="60" hidden="1">
      <c r="A51" s="131"/>
      <c r="B51" s="83" t="s">
        <v>229</v>
      </c>
      <c r="C51" s="67">
        <v>3931</v>
      </c>
      <c r="D51" s="67"/>
      <c r="E51" s="81"/>
      <c r="F51" s="81"/>
      <c r="G51" s="81"/>
      <c r="H51" s="81"/>
      <c r="I51" s="81"/>
      <c r="J51" s="81"/>
      <c r="K51" s="81"/>
      <c r="L51" s="81"/>
      <c r="M51" s="85" t="s">
        <v>230</v>
      </c>
      <c r="N51" s="84"/>
      <c r="O51" s="84">
        <v>631</v>
      </c>
      <c r="P51" s="81"/>
      <c r="Q51" s="70"/>
      <c r="R51" s="81">
        <v>2000</v>
      </c>
      <c r="S51" s="81"/>
      <c r="T51" s="81"/>
      <c r="U51" s="81"/>
      <c r="V51" s="62"/>
      <c r="W51" s="62"/>
      <c r="X51" s="71"/>
      <c r="Y51" s="81"/>
      <c r="Z51" s="82"/>
      <c r="AA51" s="62"/>
      <c r="AB51" s="59">
        <f t="shared" si="1"/>
        <v>8422</v>
      </c>
    </row>
    <row r="52" spans="1:28" s="68" customFormat="1" ht="15" hidden="1">
      <c r="A52" s="131"/>
      <c r="B52" s="83" t="s">
        <v>209</v>
      </c>
      <c r="C52" s="67">
        <v>1338</v>
      </c>
      <c r="D52" s="67"/>
      <c r="E52" s="81"/>
      <c r="F52" s="81">
        <v>669</v>
      </c>
      <c r="G52" s="81">
        <v>669</v>
      </c>
      <c r="H52" s="81"/>
      <c r="I52" s="81"/>
      <c r="J52" s="81"/>
      <c r="K52" s="81"/>
      <c r="L52" s="81"/>
      <c r="M52" s="84"/>
      <c r="N52" s="70"/>
      <c r="O52" s="72"/>
      <c r="P52" s="81"/>
      <c r="Q52" s="81"/>
      <c r="R52" s="81"/>
      <c r="S52" s="81"/>
      <c r="T52" s="81"/>
      <c r="U52" s="81"/>
      <c r="V52" s="62"/>
      <c r="W52" s="62"/>
      <c r="X52" s="72"/>
      <c r="Y52" s="81"/>
      <c r="Z52" s="82"/>
      <c r="AA52" s="62"/>
      <c r="AB52" s="59">
        <f t="shared" si="1"/>
        <v>2631</v>
      </c>
    </row>
    <row r="53" spans="1:28" s="68" customFormat="1" ht="15" hidden="1">
      <c r="A53" s="127">
        <v>11</v>
      </c>
      <c r="B53" s="65" t="s">
        <v>231</v>
      </c>
      <c r="C53" s="66">
        <v>28055</v>
      </c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59">
        <f t="shared" si="1"/>
        <v>1338</v>
      </c>
    </row>
    <row r="54" spans="1:28" ht="15" hidden="1">
      <c r="A54" s="127"/>
      <c r="B54" s="86" t="s">
        <v>232</v>
      </c>
      <c r="C54" s="67">
        <v>13055</v>
      </c>
      <c r="D54" s="67"/>
      <c r="E54" s="67"/>
      <c r="F54" s="71">
        <v>1295</v>
      </c>
      <c r="G54" s="71">
        <v>1505</v>
      </c>
      <c r="H54" s="67">
        <v>7455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>
        <v>2800</v>
      </c>
      <c r="Y54" s="67"/>
      <c r="Z54" s="67"/>
      <c r="AA54" s="67"/>
      <c r="AB54" s="59">
        <f t="shared" si="1"/>
        <v>0</v>
      </c>
    </row>
    <row r="55" spans="1:28" ht="36.75" hidden="1">
      <c r="A55" s="127"/>
      <c r="B55" s="87" t="s">
        <v>233</v>
      </c>
      <c r="C55" s="67">
        <v>15000</v>
      </c>
      <c r="D55" s="67">
        <v>6000</v>
      </c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71">
        <v>6000</v>
      </c>
      <c r="P55" s="88">
        <v>1000</v>
      </c>
      <c r="Q55" s="88">
        <v>2000</v>
      </c>
      <c r="R55" s="72"/>
      <c r="S55" s="72"/>
      <c r="T55" s="72"/>
      <c r="U55" s="72"/>
      <c r="V55" s="67"/>
      <c r="W55" s="67"/>
      <c r="X55" s="89"/>
      <c r="Y55" s="67"/>
      <c r="Z55" s="67"/>
      <c r="AA55" s="67"/>
      <c r="AB55" s="59">
        <f t="shared" si="1"/>
        <v>13055</v>
      </c>
    </row>
    <row r="56" spans="1:28" ht="15" hidden="1">
      <c r="A56" s="127">
        <v>12</v>
      </c>
      <c r="B56" s="65" t="s">
        <v>234</v>
      </c>
      <c r="C56" s="66">
        <v>13999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59">
        <f t="shared" si="1"/>
        <v>15000</v>
      </c>
    </row>
    <row r="57" spans="1:28" ht="24.75" hidden="1">
      <c r="A57" s="127"/>
      <c r="B57" s="87" t="s">
        <v>235</v>
      </c>
      <c r="C57" s="67">
        <v>2724</v>
      </c>
      <c r="D57" s="67"/>
      <c r="E57" s="67"/>
      <c r="F57" s="67">
        <v>2000</v>
      </c>
      <c r="G57" s="67">
        <v>724</v>
      </c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70"/>
      <c r="Y57" s="67"/>
      <c r="Z57" s="67"/>
      <c r="AA57" s="67"/>
      <c r="AB57" s="59">
        <f t="shared" si="1"/>
        <v>0</v>
      </c>
    </row>
    <row r="58" spans="1:28" ht="36.75" hidden="1">
      <c r="A58" s="127"/>
      <c r="B58" s="87" t="s">
        <v>236</v>
      </c>
      <c r="C58" s="67">
        <v>11275</v>
      </c>
      <c r="D58" s="90"/>
      <c r="E58" s="91"/>
      <c r="F58" s="91"/>
      <c r="G58" s="91"/>
      <c r="H58" s="91"/>
      <c r="I58" s="91"/>
      <c r="J58" s="91"/>
      <c r="K58" s="92">
        <v>4775</v>
      </c>
      <c r="L58" s="92">
        <v>4000</v>
      </c>
      <c r="M58" s="92"/>
      <c r="N58" s="94" t="s">
        <v>238</v>
      </c>
      <c r="O58" s="93">
        <v>1000</v>
      </c>
      <c r="P58" s="93"/>
      <c r="Q58" s="93"/>
      <c r="R58" s="93"/>
      <c r="S58" s="93"/>
      <c r="T58" s="93"/>
      <c r="U58" s="93"/>
      <c r="V58" s="93"/>
      <c r="W58" s="93"/>
      <c r="X58" s="91"/>
      <c r="Y58" s="91"/>
      <c r="Z58" s="91"/>
      <c r="AA58" s="91"/>
      <c r="AB58" s="59">
        <f t="shared" si="1"/>
        <v>2724</v>
      </c>
    </row>
    <row r="59" spans="1:28" ht="15">
      <c r="A59" s="95"/>
      <c r="B59" s="65" t="s">
        <v>237</v>
      </c>
      <c r="C59" s="66">
        <f>C14+C17+C20+C23+C27+C31+C40+C44+C47+C49+C53+C56</f>
        <v>190269</v>
      </c>
      <c r="D59" s="96">
        <v>14468</v>
      </c>
      <c r="E59" s="96">
        <v>23316</v>
      </c>
      <c r="F59" s="96">
        <v>7264</v>
      </c>
      <c r="G59" s="96">
        <v>6698</v>
      </c>
      <c r="H59" s="89">
        <v>13977</v>
      </c>
      <c r="I59" s="96">
        <v>500</v>
      </c>
      <c r="J59" s="96">
        <v>4500</v>
      </c>
      <c r="K59" s="96">
        <v>6275</v>
      </c>
      <c r="L59" s="96">
        <v>6300</v>
      </c>
      <c r="M59" s="96">
        <v>19500</v>
      </c>
      <c r="N59" s="96">
        <v>1500</v>
      </c>
      <c r="O59" s="96">
        <v>14591</v>
      </c>
      <c r="P59" s="96">
        <v>1000</v>
      </c>
      <c r="Q59" s="96">
        <v>4200</v>
      </c>
      <c r="R59" s="96">
        <v>3000</v>
      </c>
      <c r="S59" s="96">
        <v>137</v>
      </c>
      <c r="T59" s="96">
        <v>20</v>
      </c>
      <c r="U59" s="96">
        <v>800</v>
      </c>
      <c r="V59" s="97">
        <v>20018</v>
      </c>
      <c r="W59" s="97">
        <v>900</v>
      </c>
      <c r="X59" s="97">
        <v>2800</v>
      </c>
      <c r="Y59" s="97">
        <v>3500</v>
      </c>
      <c r="Z59" s="96">
        <v>4000</v>
      </c>
      <c r="AA59" s="96">
        <v>31005</v>
      </c>
      <c r="AB59" s="59">
        <f t="shared" si="1"/>
        <v>9775</v>
      </c>
    </row>
    <row r="60" spans="1:27" s="101" customFormat="1" ht="14.25">
      <c r="A60" s="98"/>
      <c r="B60" s="99" t="s">
        <v>6</v>
      </c>
      <c r="C60" s="96">
        <f>SUM(D60:AA60)</f>
        <v>0</v>
      </c>
      <c r="D60" s="73"/>
      <c r="E60" s="72"/>
      <c r="F60" s="72" t="s">
        <v>246</v>
      </c>
      <c r="G60" s="72" t="s">
        <v>247</v>
      </c>
      <c r="H60" s="73"/>
      <c r="I60" s="73"/>
      <c r="J60" s="73"/>
      <c r="K60" s="72"/>
      <c r="L60" s="72"/>
      <c r="M60" s="72"/>
      <c r="N60" s="100"/>
      <c r="O60" s="72"/>
      <c r="P60" s="72"/>
      <c r="Q60" s="72"/>
      <c r="R60" s="72"/>
      <c r="S60" s="72"/>
      <c r="T60" s="72"/>
      <c r="U60" s="72"/>
      <c r="V60" s="72"/>
      <c r="W60" s="73"/>
      <c r="X60" s="73"/>
      <c r="Y60" s="73"/>
      <c r="Z60" s="73"/>
      <c r="AA60" s="73"/>
    </row>
    <row r="61" spans="1:28" s="56" customFormat="1" ht="15">
      <c r="A61" s="102"/>
      <c r="B61" s="103" t="s">
        <v>239</v>
      </c>
      <c r="C61" s="96">
        <f>SUM(D61:AA61)</f>
        <v>190269</v>
      </c>
      <c r="D61" s="96">
        <f>D59+D60</f>
        <v>14468</v>
      </c>
      <c r="E61" s="96">
        <f aca="true" t="shared" si="2" ref="E61:AA61">E59+E60</f>
        <v>23316</v>
      </c>
      <c r="F61" s="96">
        <f t="shared" si="2"/>
        <v>6621</v>
      </c>
      <c r="G61" s="96">
        <f t="shared" si="2"/>
        <v>7341</v>
      </c>
      <c r="H61" s="96">
        <f t="shared" si="2"/>
        <v>13977</v>
      </c>
      <c r="I61" s="96">
        <f t="shared" si="2"/>
        <v>500</v>
      </c>
      <c r="J61" s="96">
        <f t="shared" si="2"/>
        <v>4500</v>
      </c>
      <c r="K61" s="96">
        <f t="shared" si="2"/>
        <v>6275</v>
      </c>
      <c r="L61" s="96">
        <f t="shared" si="2"/>
        <v>6300</v>
      </c>
      <c r="M61" s="96">
        <f t="shared" si="2"/>
        <v>19500</v>
      </c>
      <c r="N61" s="96">
        <f>N59+N60</f>
        <v>1500</v>
      </c>
      <c r="O61" s="96">
        <f t="shared" si="2"/>
        <v>14591</v>
      </c>
      <c r="P61" s="96">
        <f t="shared" si="2"/>
        <v>1000</v>
      </c>
      <c r="Q61" s="96">
        <f t="shared" si="2"/>
        <v>4200</v>
      </c>
      <c r="R61" s="96">
        <f t="shared" si="2"/>
        <v>3000</v>
      </c>
      <c r="S61" s="96">
        <f t="shared" si="2"/>
        <v>137</v>
      </c>
      <c r="T61" s="96">
        <f t="shared" si="2"/>
        <v>20</v>
      </c>
      <c r="U61" s="96">
        <f t="shared" si="2"/>
        <v>800</v>
      </c>
      <c r="V61" s="96">
        <f t="shared" si="2"/>
        <v>20018</v>
      </c>
      <c r="W61" s="96">
        <f t="shared" si="2"/>
        <v>900</v>
      </c>
      <c r="X61" s="96">
        <f t="shared" si="2"/>
        <v>2800</v>
      </c>
      <c r="Y61" s="96">
        <f t="shared" si="2"/>
        <v>3500</v>
      </c>
      <c r="Z61" s="96">
        <f t="shared" si="2"/>
        <v>4000</v>
      </c>
      <c r="AA61" s="96">
        <f t="shared" si="2"/>
        <v>31005</v>
      </c>
      <c r="AB61" s="59">
        <f>SUM(AB16:AB59)</f>
        <v>156426</v>
      </c>
    </row>
    <row r="62" spans="1:28" s="56" customFormat="1" ht="26.25" customHeight="1">
      <c r="A62" s="52"/>
      <c r="B62" s="53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9"/>
    </row>
    <row r="63" spans="22:25" ht="15">
      <c r="V63" s="104" t="s">
        <v>248</v>
      </c>
      <c r="W63" s="104"/>
      <c r="X63" s="104"/>
      <c r="Y63" s="105"/>
    </row>
    <row r="64" spans="22:25" ht="15">
      <c r="V64" s="104"/>
      <c r="W64" s="104"/>
      <c r="X64" s="104"/>
      <c r="Y64" s="105"/>
    </row>
    <row r="65" spans="1:27" ht="1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104" t="s">
        <v>186</v>
      </c>
      <c r="W65" s="104"/>
      <c r="X65" s="106"/>
      <c r="Y65" s="105"/>
      <c r="Z65" s="68"/>
      <c r="AA65" s="68"/>
    </row>
    <row r="66" spans="1:27" s="68" customFormat="1" ht="12.75">
      <c r="A66" s="52"/>
      <c r="B66" s="53"/>
      <c r="C66" s="54"/>
      <c r="D66" s="54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1"/>
      <c r="Y66" s="55"/>
      <c r="Z66" s="55"/>
      <c r="AA66" s="55"/>
    </row>
    <row r="67" spans="15:24" ht="15">
      <c r="O67" s="107"/>
      <c r="P67" s="107"/>
      <c r="Q67" s="107"/>
      <c r="R67" s="107"/>
      <c r="S67" s="107"/>
      <c r="T67" s="107"/>
      <c r="U67" s="107"/>
      <c r="V67" s="107"/>
      <c r="W67" s="107"/>
      <c r="X67" s="107"/>
    </row>
  </sheetData>
  <sheetProtection/>
  <mergeCells count="50">
    <mergeCell ref="B6:Z6"/>
    <mergeCell ref="A7:AA7"/>
    <mergeCell ref="A9:A12"/>
    <mergeCell ref="B9:B12"/>
    <mergeCell ref="C9:C12"/>
    <mergeCell ref="E9:AA9"/>
    <mergeCell ref="D10:E10"/>
    <mergeCell ref="F10:J10"/>
    <mergeCell ref="K10:M10"/>
    <mergeCell ref="S10:X10"/>
    <mergeCell ref="Y10:AA10"/>
    <mergeCell ref="D11:E11"/>
    <mergeCell ref="F11:G11"/>
    <mergeCell ref="H11:J11"/>
    <mergeCell ref="K11:M11"/>
    <mergeCell ref="O11:P11"/>
    <mergeCell ref="Q11:R11"/>
    <mergeCell ref="A14:A16"/>
    <mergeCell ref="A17:A19"/>
    <mergeCell ref="A20:A22"/>
    <mergeCell ref="A23:A26"/>
    <mergeCell ref="O10:R10"/>
    <mergeCell ref="E35:AA35"/>
    <mergeCell ref="D36:E36"/>
    <mergeCell ref="F36:J36"/>
    <mergeCell ref="K36:M36"/>
    <mergeCell ref="S11:W11"/>
    <mergeCell ref="Y11:AA11"/>
    <mergeCell ref="A27:A30"/>
    <mergeCell ref="A31:A34"/>
    <mergeCell ref="A35:A38"/>
    <mergeCell ref="B35:B38"/>
    <mergeCell ref="C35:C38"/>
    <mergeCell ref="O36:R36"/>
    <mergeCell ref="V36:X36"/>
    <mergeCell ref="Y36:AA36"/>
    <mergeCell ref="D37:E37"/>
    <mergeCell ref="F37:G37"/>
    <mergeCell ref="H37:J37"/>
    <mergeCell ref="K37:M37"/>
    <mergeCell ref="O37:P37"/>
    <mergeCell ref="Q37:R37"/>
    <mergeCell ref="A53:A55"/>
    <mergeCell ref="A56:A58"/>
    <mergeCell ref="V37:W37"/>
    <mergeCell ref="Y37:AA37"/>
    <mergeCell ref="A40:A43"/>
    <mergeCell ref="A44:A46"/>
    <mergeCell ref="A47:A48"/>
    <mergeCell ref="A49:A52"/>
  </mergeCells>
  <printOptions/>
  <pageMargins left="0.2" right="0.1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2013-07-16T06:38:29Z</dcterms:modified>
  <cp:category/>
  <cp:version/>
  <cp:contentType/>
  <cp:contentStatus/>
</cp:coreProperties>
</file>