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1 i 2" sheetId="1" r:id="rId1"/>
    <sheet name="2a majątkowe" sheetId="2" r:id="rId2"/>
    <sheet name="3 zlecone" sheetId="3" r:id="rId3"/>
  </sheets>
  <definedNames/>
  <calcPr fullCalcOnLoad="1"/>
</workbook>
</file>

<file path=xl/sharedStrings.xml><?xml version="1.0" encoding="utf-8"?>
<sst xmlns="http://schemas.openxmlformats.org/spreadsheetml/2006/main" count="422" uniqueCount="233">
  <si>
    <t>Załącznik Nr 1</t>
  </si>
  <si>
    <t>Zmiana planu dochodów budżetu gminy na 2014r.</t>
  </si>
  <si>
    <t>(zmiana załącznika Nr 1 do Uchwały Nr XXXVI/269/2013 Rady Gminy Kleszczewoz dnia 18 grudnia 2013r.)</t>
  </si>
  <si>
    <t>Dział</t>
  </si>
  <si>
    <t>Roz dział</t>
  </si>
  <si>
    <t>Para graf</t>
  </si>
  <si>
    <t>Treść</t>
  </si>
  <si>
    <t>Przed zmianą</t>
  </si>
  <si>
    <t>Zmiana</t>
  </si>
  <si>
    <t>Po zmianie</t>
  </si>
  <si>
    <t>852</t>
  </si>
  <si>
    <t>Pomoc społeczna</t>
  </si>
  <si>
    <t>85295</t>
  </si>
  <si>
    <t>Pozostała działalność</t>
  </si>
  <si>
    <t>0,00</t>
  </si>
  <si>
    <t>2010</t>
  </si>
  <si>
    <t>Dotacje celowe otrzymane z budżetu państwa na realizację zadań bieżących z zakresu administracji rządowej oraz innych zadań zleconych gminie (związkom gmin) ustawami</t>
  </si>
  <si>
    <t>Razem:</t>
  </si>
  <si>
    <t>Załącznik Nr 2</t>
  </si>
  <si>
    <t>Zmiana planu wydatków  budżetu gminy na 2014r.</t>
  </si>
  <si>
    <t>(zmiana załącznika Nr 2 do Uchwały Nr XXXVI/269/2013 Rady Gminy Kleszczewoz dnia 18 grudnia 2013r.)</t>
  </si>
  <si>
    <t>Paragraf</t>
  </si>
  <si>
    <t>4210</t>
  </si>
  <si>
    <t>Zakup materiałów i wyposażenia</t>
  </si>
  <si>
    <t>4300</t>
  </si>
  <si>
    <t>Zakup usług pozostałych</t>
  </si>
  <si>
    <t>3110</t>
  </si>
  <si>
    <t>Świadczenia społeczne</t>
  </si>
  <si>
    <t>85215</t>
  </si>
  <si>
    <t>Dodatki mieszkaniowe</t>
  </si>
  <si>
    <t>750</t>
  </si>
  <si>
    <t>Administracja publiczna</t>
  </si>
  <si>
    <t>4010</t>
  </si>
  <si>
    <t>Wynagrodzenia osobowe pracowników</t>
  </si>
  <si>
    <t>4110</t>
  </si>
  <si>
    <t>Składki na ubezpieczenia społeczne</t>
  </si>
  <si>
    <t>Załącznik Nr 3</t>
  </si>
  <si>
    <t>I. Zmiana dochodów i wydatków związanych z realizacją zadań z zakresu administracji rządowej i innych zadań zleconych gminie odrębnymi ustawami w 2014 roku</t>
  </si>
  <si>
    <t>Plan dochodów</t>
  </si>
  <si>
    <t xml:space="preserve">Zmiana </t>
  </si>
  <si>
    <t>Plan po zmianie</t>
  </si>
  <si>
    <t>Plan wydatków</t>
  </si>
  <si>
    <t>75011</t>
  </si>
  <si>
    <t>Urzędy wojewódzkie</t>
  </si>
  <si>
    <t>4120</t>
  </si>
  <si>
    <t>Składki na Fundusz Pracy</t>
  </si>
  <si>
    <t>4410</t>
  </si>
  <si>
    <t>Podróże służbowe krajowe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</si>
  <si>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</si>
  <si>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</si>
  <si>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</si>
  <si>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</si>
  <si>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85212</t>
  </si>
  <si>
    <t>Świadczenia rodzinne, świadczenia z funduszu alimentacyjnego oraz składki na ubezpieczenia emerytalne i rentowe z ubezpieczenia społecznego</t>
  </si>
  <si>
    <t>4260</t>
  </si>
  <si>
    <t>Zakup energii</t>
  </si>
  <si>
    <t>4370</t>
  </si>
  <si>
    <t>Opłata z tytułu zakupu usług telekomunikacyjnych świadczonych w stacjonarnej publicznej sieci telefonicznej.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</si>
  <si>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</si>
  <si>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</si>
  <si>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</si>
  <si>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</si>
  <si>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</si>
  <si>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</si>
  <si>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</si>
  <si>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</si>
  <si>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(zmiana załącznika Nr 3 do Uchwały Nr XXXVI/269/2013 Rady Gminy Kleszczewoz dnia 18 grudnia 2013r.)</t>
  </si>
  <si>
    <t>01095</t>
  </si>
  <si>
    <t xml:space="preserve">                                                                                                           Henryk Lesiński</t>
  </si>
  <si>
    <t>Załącznik Nr 2a</t>
  </si>
  <si>
    <t>4430</t>
  </si>
  <si>
    <t>Różne opłaty i składki</t>
  </si>
  <si>
    <t>010</t>
  </si>
  <si>
    <t>Rolnictwo i łowiectwo</t>
  </si>
  <si>
    <t>300,00</t>
  </si>
  <si>
    <t>Wójta Gminy Kleszczewo</t>
  </si>
  <si>
    <t>mgr inż. Bogdan Kemnitz</t>
  </si>
  <si>
    <t xml:space="preserve">                 Wójt Gminy</t>
  </si>
  <si>
    <t xml:space="preserve">               Wójt Gminy</t>
  </si>
  <si>
    <t>- 4 000,00</t>
  </si>
  <si>
    <t>1 051,00</t>
  </si>
  <si>
    <t>7 923,00</t>
  </si>
  <si>
    <t>8 974,00</t>
  </si>
  <si>
    <t>75113</t>
  </si>
  <si>
    <t>Wybory do Parlamentu Europejskiego</t>
  </si>
  <si>
    <t>24 295 370,35</t>
  </si>
  <si>
    <t>24 303 293,35</t>
  </si>
  <si>
    <t>2 144 193,00</t>
  </si>
  <si>
    <t>75023</t>
  </si>
  <si>
    <t>Urzędy gmin (miast i miast na prawach powiatu)</t>
  </si>
  <si>
    <t>1 779 380,00</t>
  </si>
  <si>
    <t>25 800,00</t>
  </si>
  <si>
    <t>21 800,00</t>
  </si>
  <si>
    <t>54 000,00</t>
  </si>
  <si>
    <t>- 500,00</t>
  </si>
  <si>
    <t>53 500,00</t>
  </si>
  <si>
    <t>4350</t>
  </si>
  <si>
    <t>Zakup usług dostępu do sieci Internet</t>
  </si>
  <si>
    <t>10 850,00</t>
  </si>
  <si>
    <t>5 070,00</t>
  </si>
  <si>
    <t>15 920,00</t>
  </si>
  <si>
    <t>6 200,00</t>
  </si>
  <si>
    <t>1 500,00</t>
  </si>
  <si>
    <t>7 700,00</t>
  </si>
  <si>
    <t>24 070,00</t>
  </si>
  <si>
    <t>- 2 070,00</t>
  </si>
  <si>
    <t>22 000,00</t>
  </si>
  <si>
    <t>3 051,00</t>
  </si>
  <si>
    <t>10 974,00</t>
  </si>
  <si>
    <t>2 000,00</t>
  </si>
  <si>
    <t>9 923,00</t>
  </si>
  <si>
    <t>3030</t>
  </si>
  <si>
    <t xml:space="preserve">Różne wydatki na rzecz osób fizycznych </t>
  </si>
  <si>
    <t>3 690,00</t>
  </si>
  <si>
    <t>234,00</t>
  </si>
  <si>
    <t>34,00</t>
  </si>
  <si>
    <t>4170</t>
  </si>
  <si>
    <t>Wynagrodzenia bezosobowe</t>
  </si>
  <si>
    <t>1 365,00</t>
  </si>
  <si>
    <t>1 800,00</t>
  </si>
  <si>
    <t>500,00</t>
  </si>
  <si>
    <t>2 300,00</t>
  </si>
  <si>
    <t>200,00</t>
  </si>
  <si>
    <t>100,00</t>
  </si>
  <si>
    <t>801</t>
  </si>
  <si>
    <t>Oświata i wychowanie</t>
  </si>
  <si>
    <t>11 093 327,00</t>
  </si>
  <si>
    <t>80101</t>
  </si>
  <si>
    <t>Szkoły podstawowe</t>
  </si>
  <si>
    <t>4 342 781,00</t>
  </si>
  <si>
    <t>107 995,00</t>
  </si>
  <si>
    <t>- 1 500,00</t>
  </si>
  <si>
    <t>106 495,00</t>
  </si>
  <si>
    <t>4 377,00</t>
  </si>
  <si>
    <t>5 877,00</t>
  </si>
  <si>
    <t>80104</t>
  </si>
  <si>
    <t xml:space="preserve">Przedszkola </t>
  </si>
  <si>
    <t>3 151 662,00</t>
  </si>
  <si>
    <t>32 850,00</t>
  </si>
  <si>
    <t>- 600,00</t>
  </si>
  <si>
    <t>32 250,00</t>
  </si>
  <si>
    <t>1 669,00</t>
  </si>
  <si>
    <t>600,00</t>
  </si>
  <si>
    <t>2 269,00</t>
  </si>
  <si>
    <t>80110</t>
  </si>
  <si>
    <t>Gimnazja</t>
  </si>
  <si>
    <t>2 147 966,00</t>
  </si>
  <si>
    <t>58 657,00</t>
  </si>
  <si>
    <t>58 057,00</t>
  </si>
  <si>
    <t>1 721,00</t>
  </si>
  <si>
    <t>2 321,00</t>
  </si>
  <si>
    <t>80195</t>
  </si>
  <si>
    <t>547 481,00</t>
  </si>
  <si>
    <t>8 200,00</t>
  </si>
  <si>
    <t>2 250,00</t>
  </si>
  <si>
    <t>10 450,00</t>
  </si>
  <si>
    <t>46 450,00</t>
  </si>
  <si>
    <t>- 2 250,00</t>
  </si>
  <si>
    <t>44 200,00</t>
  </si>
  <si>
    <t>25 320 945,35</t>
  </si>
  <si>
    <t>25 328 868,35</t>
  </si>
  <si>
    <t>z dnia 13 maja  2014r.</t>
  </si>
  <si>
    <t>z dnia 13 maja 2014r.</t>
  </si>
  <si>
    <t>do Zarządzenia Nr 15/2014</t>
  </si>
  <si>
    <t>do  Zarządzenia Nr 15/2014</t>
  </si>
  <si>
    <t>w tym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</si>
  <si>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</si>
  <si>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</si>
  <si>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</si>
  <si>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</si>
  <si>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</si>
  <si>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</si>
  <si>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</si>
  <si>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</si>
  <si>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</si>
  <si>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</si>
  <si>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</si>
  <si>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</si>
  <si>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</si>
  <si>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</si>
  <si>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</si>
  <si>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</si>
  <si>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</si>
  <si>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w tym:</t>
  </si>
  <si>
    <t>na programy finansowane z udziałem środków, o których mowa w art. 5 ust. 1   pkt.  2</t>
  </si>
  <si>
    <t>Zmiana planu wydatków majątkowych  na 2014r</t>
  </si>
  <si>
    <t>(zmiana załącznika Nr 2a do Uchwały Nr XXXVI/269/2013 Rady Gminy Kleszczewoz dnia 18 grudnia 2013r.)</t>
  </si>
  <si>
    <t>Określenie zadania</t>
  </si>
  <si>
    <t>Plan</t>
  </si>
  <si>
    <t>Zmiana planu</t>
  </si>
  <si>
    <t>Budowa sieci kanalizacji sanitarnej  w Tulcach Gmina Kleszczewo - ochrona środowiska</t>
  </si>
  <si>
    <t>Budowa kanalizacji deszczowej na ul. Miętowej w Gowarzewie</t>
  </si>
  <si>
    <t>Budowa kanalizacji deszczowej na ul. Lawendowej w Gowarzewie</t>
  </si>
  <si>
    <t>Budowa kanalizacji deszczowej na ul. Polnej w Gowarzewie</t>
  </si>
  <si>
    <t>Budowa kanalizacji deszczowej w Krzyżownikach przy placu zabaw</t>
  </si>
  <si>
    <t>Opracowanie koncepcji  kanalizacji pozostałej części Gminy</t>
  </si>
  <si>
    <t>01010</t>
  </si>
  <si>
    <t>6050</t>
  </si>
  <si>
    <t>razem</t>
  </si>
  <si>
    <t>Budowachodnika w Gowarzewie ul. Siekierecka</t>
  </si>
  <si>
    <t xml:space="preserve">Budowa chodnika w Nagradowicach (w tym  F. sołecki 7.977) </t>
  </si>
  <si>
    <t xml:space="preserve">Budowa części chodnika w Śródce </t>
  </si>
  <si>
    <t>Budowa chodnika w Tulcach ul. Poznańska  przy kościele</t>
  </si>
  <si>
    <t>Budowa ulicy Krokusowej</t>
  </si>
  <si>
    <t>Budowa drogi i porkingu przy kompleksie spotrowym w Komornikach</t>
  </si>
  <si>
    <t>Wykup nakładów poniesionych na gruncie gminy SUR Kleszczewo</t>
  </si>
  <si>
    <t>Modernizacja budynku przy kompleksie sportowym w Kleszczewie</t>
  </si>
  <si>
    <t>zakup sprzętu i programów Urząd Gminy</t>
  </si>
  <si>
    <t>Budowa przystanku autobusowego F. sołecki Śródka</t>
  </si>
  <si>
    <t>Budowa przystanku autobusowego F. sołecki Komorniki</t>
  </si>
  <si>
    <t>Montaż instalacji gazowej w budynku OSP Komorniki</t>
  </si>
  <si>
    <t>Zakup rozpieracza ramiennego F. sołecki</t>
  </si>
  <si>
    <t>Wpłata na budowę schroniska dla Zwierząt w Skałowie</t>
  </si>
  <si>
    <t>Budowa oświetlenia (Gowarzewo, Krzyżowniki, Tulce, Szewce)</t>
  </si>
  <si>
    <t>Zakup zbiornika do stacji paliw</t>
  </si>
  <si>
    <t xml:space="preserve">Zakup autobusu </t>
  </si>
  <si>
    <t>Zakup ciągnika</t>
  </si>
  <si>
    <t>Zakup siewnika</t>
  </si>
  <si>
    <t>Zakup wyposażenia do rozbudowanego budynku GOK</t>
  </si>
  <si>
    <t>Zakup urządzeń rekreacyjnych F. sołecki Kleszczewo</t>
  </si>
  <si>
    <t>Urządzenie terenu rekreacyjnego F. sołecki Krerowo</t>
  </si>
  <si>
    <t>Wykonanie miejsc postojowych przy boisku F. sołecki Krzyżowniki</t>
  </si>
  <si>
    <t>Urządzenie terenu rekreacyjnego F. sołecki Śródka</t>
  </si>
  <si>
    <t>Zagospodarowanie terenu na skwerku w miejscowości Śródka Fundusz sołecki Śródka</t>
  </si>
  <si>
    <t>Zagospodarowanie terenu na skwerku w miejscowości Śródka</t>
  </si>
  <si>
    <t>Dokończenie ogrodzenia stadionu gminnego w Kleszczewie  oraz uzupełnienie  bramek i  piłko chwytów</t>
  </si>
  <si>
    <t>Dokończenie prac na boiski w Markowicach</t>
  </si>
  <si>
    <t>Zakup i montaż piłkochwytów na boisku treningowym w Tulcach</t>
  </si>
  <si>
    <t>Ogółem wydatki majątkowe</t>
  </si>
  <si>
    <t xml:space="preserve">              Wójt Gminy</t>
  </si>
  <si>
    <t>Różne wydatki na rzecz osób fizycznych</t>
  </si>
  <si>
    <t>do do Zarządzenia Nr 15/2014</t>
  </si>
  <si>
    <t>Budowa chodnika w Poklatkach F. sołecki 9.600 zł, środki gminy 53.400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</si>
</sst>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sz val="8.5"/>
      <color indexed="8"/>
      <name val="Calibri"/>
      <family val="2"/>
    </font>
    <font>
      <b/>
      <sz val="10"/>
      <name val="Arial CE"/>
      <family val="2"/>
    </font>
    <font>
      <b/>
      <sz val="10"/>
      <color indexed="8"/>
      <name val="Czcionka tekstu podstawowego"/>
      <family val="0"/>
    </font>
    <font>
      <b/>
      <sz val="8.25"/>
      <color indexed="8"/>
      <name val="Arial"/>
      <family val="2"/>
    </font>
    <font>
      <b/>
      <sz val="8.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8.5"/>
      <color indexed="8"/>
      <name val="Czcionka tekstu podstawowego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8.5"/>
      <color indexed="8"/>
      <name val="Times New Roman"/>
      <family val="1"/>
    </font>
    <font>
      <sz val="8.25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.5"/>
      <name val="Arial"/>
      <family val="2"/>
    </font>
    <font>
      <sz val="8.5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.5"/>
      <color theme="1"/>
      <name val="Calibri"/>
      <family val="2"/>
    </font>
    <font>
      <sz val="8.5"/>
      <color theme="1"/>
      <name val="Czcionka tekstu podstawowego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.5"/>
      <color theme="1"/>
      <name val="Times New Roman"/>
      <family val="1"/>
    </font>
    <font>
      <b/>
      <sz val="8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sz val="10"/>
      <color theme="1"/>
      <name val="Arial"/>
      <family val="0"/>
    </font>
    <font>
      <sz val="9"/>
      <color theme="1"/>
      <name val="Arial"/>
      <family val="2"/>
    </font>
    <font>
      <sz val="8.25"/>
      <color theme="1"/>
      <name val="Arial"/>
      <family val="0"/>
    </font>
    <font>
      <b/>
      <sz val="8.25"/>
      <color theme="1"/>
      <name val="Arial"/>
      <family val="0"/>
    </font>
    <font>
      <sz val="12"/>
      <color theme="1"/>
      <name val="Arial"/>
      <family val="0"/>
    </font>
    <font>
      <sz val="10"/>
      <color theme="1"/>
      <name val="Arial"/>
      <family val="0"/>
    </font>
    <font>
      <b/>
      <sz val="9"/>
      <color theme="1"/>
      <name val="Arial"/>
      <family val="0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>
        <color indexed="8"/>
      </left>
      <right style="hair">
        <color indexed="8"/>
      </right>
      <top style="hair"/>
      <bottom style="thin"/>
    </border>
    <border>
      <left/>
      <right style="thin"/>
      <top style="thin"/>
      <bottom style="thin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/>
      <top style="hair">
        <color indexed="8"/>
      </top>
      <bottom/>
    </border>
    <border>
      <left style="hair"/>
      <right style="hair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27" borderId="1" applyNumberFormat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3" fillId="0" borderId="0" xfId="0" applyFont="1" applyAlignment="1">
      <alignment/>
    </xf>
    <xf numFmtId="0" fontId="7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74" fillId="0" borderId="0" xfId="0" applyFont="1" applyAlignment="1">
      <alignment/>
    </xf>
    <xf numFmtId="0" fontId="0" fillId="33" borderId="0" xfId="0" applyFill="1" applyAlignment="1">
      <alignment wrapText="1"/>
    </xf>
    <xf numFmtId="4" fontId="0" fillId="33" borderId="0" xfId="0" applyNumberFormat="1" applyFill="1" applyAlignment="1">
      <alignment wrapText="1"/>
    </xf>
    <xf numFmtId="0" fontId="74" fillId="0" borderId="0" xfId="0" applyFont="1" applyAlignment="1">
      <alignment wrapText="1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11" xfId="0" applyNumberFormat="1" applyFont="1" applyFill="1" applyBorder="1" applyAlignment="1" applyProtection="1">
      <alignment horizontal="center" wrapText="1"/>
      <protection locked="0"/>
    </xf>
    <xf numFmtId="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NumberFormat="1" applyFont="1" applyFill="1" applyBorder="1" applyAlignment="1" applyProtection="1">
      <alignment horizontal="center" wrapText="1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12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0" fontId="74" fillId="0" borderId="10" xfId="0" applyFont="1" applyBorder="1" applyAlignment="1">
      <alignment/>
    </xf>
    <xf numFmtId="4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74" fillId="0" borderId="10" xfId="0" applyNumberFormat="1" applyFont="1" applyBorder="1" applyAlignment="1">
      <alignment/>
    </xf>
    <xf numFmtId="4" fontId="75" fillId="33" borderId="12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74" fillId="0" borderId="10" xfId="0" applyNumberFormat="1" applyFont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76" fillId="0" borderId="0" xfId="0" applyFont="1" applyAlignment="1">
      <alignment/>
    </xf>
    <xf numFmtId="0" fontId="77" fillId="33" borderId="0" xfId="0" applyFont="1" applyFill="1" applyAlignment="1">
      <alignment horizontal="center" vertical="center"/>
    </xf>
    <xf numFmtId="0" fontId="76" fillId="33" borderId="0" xfId="0" applyFont="1" applyFill="1" applyAlignment="1">
      <alignment/>
    </xf>
    <xf numFmtId="0" fontId="21" fillId="33" borderId="0" xfId="0" applyFont="1" applyFill="1" applyAlignment="1">
      <alignment/>
    </xf>
    <xf numFmtId="4" fontId="76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76" fillId="0" borderId="0" xfId="0" applyFont="1" applyAlignment="1">
      <alignment wrapText="1"/>
    </xf>
    <xf numFmtId="0" fontId="78" fillId="33" borderId="14" xfId="0" applyFont="1" applyFill="1" applyBorder="1" applyAlignment="1">
      <alignment/>
    </xf>
    <xf numFmtId="0" fontId="78" fillId="0" borderId="0" xfId="0" applyFont="1" applyAlignment="1">
      <alignment/>
    </xf>
    <xf numFmtId="49" fontId="2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9" fillId="33" borderId="10" xfId="0" applyFont="1" applyFill="1" applyBorder="1" applyAlignment="1">
      <alignment wrapText="1"/>
    </xf>
    <xf numFmtId="4" fontId="79" fillId="33" borderId="10" xfId="0" applyNumberFormat="1" applyFont="1" applyFill="1" applyBorder="1" applyAlignment="1">
      <alignment/>
    </xf>
    <xf numFmtId="0" fontId="79" fillId="0" borderId="0" xfId="0" applyFont="1" applyAlignment="1">
      <alignment/>
    </xf>
    <xf numFmtId="49" fontId="28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79" fillId="33" borderId="15" xfId="0" applyFont="1" applyFill="1" applyBorder="1" applyAlignment="1">
      <alignment wrapText="1"/>
    </xf>
    <xf numFmtId="4" fontId="79" fillId="33" borderId="15" xfId="0" applyNumberFormat="1" applyFont="1" applyFill="1" applyBorder="1" applyAlignment="1">
      <alignment/>
    </xf>
    <xf numFmtId="0" fontId="79" fillId="33" borderId="14" xfId="0" applyFont="1" applyFill="1" applyBorder="1" applyAlignment="1">
      <alignment/>
    </xf>
    <xf numFmtId="0" fontId="79" fillId="33" borderId="10" xfId="0" applyFont="1" applyFill="1" applyBorder="1" applyAlignment="1">
      <alignment horizontal="center" vertical="center"/>
    </xf>
    <xf numFmtId="0" fontId="79" fillId="33" borderId="15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wrapText="1"/>
    </xf>
    <xf numFmtId="4" fontId="79" fillId="33" borderId="0" xfId="0" applyNumberFormat="1" applyFont="1" applyFill="1" applyBorder="1" applyAlignment="1">
      <alignment/>
    </xf>
    <xf numFmtId="0" fontId="79" fillId="33" borderId="0" xfId="0" applyFont="1" applyFill="1" applyAlignment="1">
      <alignment/>
    </xf>
    <xf numFmtId="4" fontId="78" fillId="33" borderId="0" xfId="0" applyNumberFormat="1" applyFont="1" applyFill="1" applyAlignment="1">
      <alignment/>
    </xf>
    <xf numFmtId="0" fontId="79" fillId="33" borderId="16" xfId="0" applyFont="1" applyFill="1" applyBorder="1" applyAlignment="1">
      <alignment horizontal="center" vertical="center"/>
    </xf>
    <xf numFmtId="0" fontId="79" fillId="33" borderId="16" xfId="0" applyFont="1" applyFill="1" applyBorder="1" applyAlignment="1">
      <alignment horizontal="center"/>
    </xf>
    <xf numFmtId="0" fontId="79" fillId="33" borderId="16" xfId="0" applyFont="1" applyFill="1" applyBorder="1" applyAlignment="1">
      <alignment wrapText="1"/>
    </xf>
    <xf numFmtId="4" fontId="79" fillId="33" borderId="16" xfId="0" applyNumberFormat="1" applyFont="1" applyFill="1" applyBorder="1" applyAlignment="1">
      <alignment/>
    </xf>
    <xf numFmtId="4" fontId="79" fillId="33" borderId="0" xfId="0" applyNumberFormat="1" applyFont="1" applyFill="1" applyAlignment="1">
      <alignment/>
    </xf>
    <xf numFmtId="0" fontId="79" fillId="33" borderId="17" xfId="0" applyFont="1" applyFill="1" applyBorder="1" applyAlignment="1">
      <alignment horizontal="center" vertical="center"/>
    </xf>
    <xf numFmtId="0" fontId="79" fillId="33" borderId="17" xfId="0" applyFont="1" applyFill="1" applyBorder="1" applyAlignment="1">
      <alignment/>
    </xf>
    <xf numFmtId="0" fontId="79" fillId="33" borderId="17" xfId="0" applyFont="1" applyFill="1" applyBorder="1" applyAlignment="1">
      <alignment wrapText="1"/>
    </xf>
    <xf numFmtId="4" fontId="79" fillId="33" borderId="17" xfId="0" applyNumberFormat="1" applyFont="1" applyFill="1" applyBorder="1" applyAlignment="1">
      <alignment/>
    </xf>
    <xf numFmtId="4" fontId="78" fillId="33" borderId="18" xfId="0" applyNumberFormat="1" applyFont="1" applyFill="1" applyBorder="1" applyAlignment="1">
      <alignment/>
    </xf>
    <xf numFmtId="4" fontId="79" fillId="33" borderId="19" xfId="0" applyNumberFormat="1" applyFont="1" applyFill="1" applyBorder="1" applyAlignment="1">
      <alignment/>
    </xf>
    <xf numFmtId="4" fontId="78" fillId="33" borderId="20" xfId="0" applyNumberFormat="1" applyFont="1" applyFill="1" applyBorder="1" applyAlignment="1">
      <alignment/>
    </xf>
    <xf numFmtId="0" fontId="78" fillId="33" borderId="21" xfId="0" applyFont="1" applyFill="1" applyBorder="1" applyAlignment="1">
      <alignment/>
    </xf>
    <xf numFmtId="4" fontId="78" fillId="33" borderId="21" xfId="0" applyNumberFormat="1" applyFont="1" applyFill="1" applyBorder="1" applyAlignment="1">
      <alignment/>
    </xf>
    <xf numFmtId="4" fontId="78" fillId="33" borderId="22" xfId="0" applyNumberFormat="1" applyFont="1" applyFill="1" applyBorder="1" applyAlignment="1">
      <alignment/>
    </xf>
    <xf numFmtId="0" fontId="78" fillId="33" borderId="17" xfId="0" applyFont="1" applyFill="1" applyBorder="1" applyAlignment="1">
      <alignment/>
    </xf>
    <xf numFmtId="4" fontId="78" fillId="33" borderId="17" xfId="0" applyNumberFormat="1" applyFont="1" applyFill="1" applyBorder="1" applyAlignment="1">
      <alignment/>
    </xf>
    <xf numFmtId="4" fontId="79" fillId="33" borderId="11" xfId="0" applyNumberFormat="1" applyFont="1" applyFill="1" applyBorder="1" applyAlignment="1">
      <alignment/>
    </xf>
    <xf numFmtId="4" fontId="78" fillId="33" borderId="16" xfId="0" applyNumberFormat="1" applyFont="1" applyFill="1" applyBorder="1" applyAlignment="1">
      <alignment/>
    </xf>
    <xf numFmtId="4" fontId="78" fillId="33" borderId="0" xfId="0" applyNumberFormat="1" applyFont="1" applyFill="1" applyBorder="1" applyAlignment="1">
      <alignment/>
    </xf>
    <xf numFmtId="0" fontId="79" fillId="0" borderId="23" xfId="0" applyFont="1" applyBorder="1" applyAlignment="1">
      <alignment/>
    </xf>
    <xf numFmtId="0" fontId="29" fillId="33" borderId="23" xfId="0" applyFont="1" applyFill="1" applyBorder="1" applyAlignment="1">
      <alignment wrapText="1"/>
    </xf>
    <xf numFmtId="4" fontId="78" fillId="33" borderId="23" xfId="0" applyNumberFormat="1" applyFont="1" applyFill="1" applyBorder="1" applyAlignment="1">
      <alignment/>
    </xf>
    <xf numFmtId="4" fontId="79" fillId="33" borderId="23" xfId="0" applyNumberFormat="1" applyFont="1" applyFill="1" applyBorder="1" applyAlignment="1">
      <alignment/>
    </xf>
    <xf numFmtId="0" fontId="79" fillId="0" borderId="16" xfId="0" applyFont="1" applyBorder="1" applyAlignment="1">
      <alignment/>
    </xf>
    <xf numFmtId="0" fontId="79" fillId="33" borderId="10" xfId="0" applyFont="1" applyFill="1" applyBorder="1" applyAlignment="1">
      <alignment/>
    </xf>
    <xf numFmtId="0" fontId="78" fillId="33" borderId="24" xfId="0" applyFont="1" applyFill="1" applyBorder="1" applyAlignment="1">
      <alignment horizontal="center" vertical="center"/>
    </xf>
    <xf numFmtId="0" fontId="78" fillId="33" borderId="24" xfId="0" applyFont="1" applyFill="1" applyBorder="1" applyAlignment="1">
      <alignment wrapText="1"/>
    </xf>
    <xf numFmtId="4" fontId="78" fillId="33" borderId="24" xfId="0" applyNumberFormat="1" applyFont="1" applyFill="1" applyBorder="1" applyAlignment="1">
      <alignment/>
    </xf>
    <xf numFmtId="0" fontId="78" fillId="33" borderId="0" xfId="0" applyFont="1" applyFill="1" applyAlignment="1">
      <alignment/>
    </xf>
    <xf numFmtId="0" fontId="78" fillId="33" borderId="25" xfId="0" applyFont="1" applyFill="1" applyBorder="1" applyAlignment="1">
      <alignment horizontal="center" vertical="center"/>
    </xf>
    <xf numFmtId="0" fontId="78" fillId="0" borderId="25" xfId="0" applyFont="1" applyBorder="1" applyAlignment="1">
      <alignment/>
    </xf>
    <xf numFmtId="4" fontId="78" fillId="0" borderId="25" xfId="0" applyNumberFormat="1" applyFont="1" applyBorder="1" applyAlignment="1">
      <alignment/>
    </xf>
    <xf numFmtId="0" fontId="80" fillId="0" borderId="0" xfId="0" applyFont="1" applyAlignment="1">
      <alignment/>
    </xf>
    <xf numFmtId="0" fontId="80" fillId="33" borderId="0" xfId="0" applyFont="1" applyFill="1" applyAlignment="1">
      <alignment/>
    </xf>
    <xf numFmtId="0" fontId="78" fillId="33" borderId="26" xfId="0" applyFont="1" applyFill="1" applyBorder="1" applyAlignment="1">
      <alignment horizontal="center" vertical="center"/>
    </xf>
    <xf numFmtId="0" fontId="78" fillId="33" borderId="26" xfId="0" applyFont="1" applyFill="1" applyBorder="1" applyAlignment="1">
      <alignment wrapText="1"/>
    </xf>
    <xf numFmtId="4" fontId="78" fillId="33" borderId="26" xfId="0" applyNumberFormat="1" applyFont="1" applyFill="1" applyBorder="1" applyAlignment="1">
      <alignment/>
    </xf>
    <xf numFmtId="0" fontId="78" fillId="33" borderId="10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vertical="center"/>
    </xf>
    <xf numFmtId="4" fontId="79" fillId="33" borderId="10" xfId="0" applyNumberFormat="1" applyFont="1" applyFill="1" applyBorder="1" applyAlignment="1">
      <alignment vertical="center"/>
    </xf>
    <xf numFmtId="0" fontId="78" fillId="33" borderId="0" xfId="0" applyFont="1" applyFill="1" applyAlignment="1">
      <alignment horizontal="center" vertical="center"/>
    </xf>
    <xf numFmtId="0" fontId="76" fillId="33" borderId="0" xfId="0" applyFont="1" applyFill="1" applyAlignment="1">
      <alignment horizontal="center" vertical="center"/>
    </xf>
    <xf numFmtId="0" fontId="78" fillId="33" borderId="27" xfId="0" applyFont="1" applyFill="1" applyBorder="1" applyAlignment="1">
      <alignment/>
    </xf>
    <xf numFmtId="0" fontId="79" fillId="33" borderId="28" xfId="0" applyFont="1" applyFill="1" applyBorder="1" applyAlignment="1">
      <alignment/>
    </xf>
    <xf numFmtId="4" fontId="78" fillId="33" borderId="15" xfId="0" applyNumberFormat="1" applyFont="1" applyFill="1" applyBorder="1" applyAlignment="1">
      <alignment/>
    </xf>
    <xf numFmtId="0" fontId="79" fillId="33" borderId="11" xfId="0" applyFont="1" applyFill="1" applyBorder="1" applyAlignment="1">
      <alignment horizontal="center" vertical="center"/>
    </xf>
    <xf numFmtId="0" fontId="79" fillId="33" borderId="29" xfId="0" applyFont="1" applyFill="1" applyBorder="1" applyAlignment="1">
      <alignment horizontal="center" vertical="center"/>
    </xf>
    <xf numFmtId="0" fontId="79" fillId="33" borderId="29" xfId="0" applyFont="1" applyFill="1" applyBorder="1" applyAlignment="1">
      <alignment wrapText="1"/>
    </xf>
    <xf numFmtId="4" fontId="79" fillId="33" borderId="29" xfId="0" applyNumberFormat="1" applyFont="1" applyFill="1" applyBorder="1" applyAlignment="1">
      <alignment/>
    </xf>
    <xf numFmtId="4" fontId="79" fillId="33" borderId="30" xfId="0" applyNumberFormat="1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10" xfId="0" applyNumberFormat="1" applyFont="1" applyFill="1" applyBorder="1" applyAlignment="1" applyProtection="1">
      <alignment horizontal="center" wrapText="1"/>
      <protection locked="0"/>
    </xf>
    <xf numFmtId="0" fontId="3" fillId="33" borderId="11" xfId="0" applyNumberFormat="1" applyFont="1" applyFill="1" applyBorder="1" applyAlignment="1" applyProtection="1">
      <alignment horizontal="center" wrapText="1"/>
      <protection locked="0"/>
    </xf>
    <xf numFmtId="4" fontId="1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4" fontId="5" fillId="33" borderId="10" xfId="0" applyNumberFormat="1" applyFont="1" applyFill="1" applyBorder="1" applyAlignment="1" applyProtection="1">
      <alignment horizontal="right" wrapText="1"/>
      <protection locked="0"/>
    </xf>
    <xf numFmtId="4" fontId="10" fillId="33" borderId="10" xfId="0" applyNumberFormat="1" applyFont="1" applyFill="1" applyBorder="1" applyAlignment="1" applyProtection="1">
      <alignment horizontal="right" wrapText="1"/>
      <protection locked="0"/>
    </xf>
    <xf numFmtId="0" fontId="5" fillId="33" borderId="11" xfId="0" applyNumberFormat="1" applyFont="1" applyFill="1" applyBorder="1" applyAlignment="1" applyProtection="1">
      <alignment horizont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1" xfId="0" applyNumberFormat="1" applyFont="1" applyFill="1" applyBorder="1" applyAlignment="1" applyProtection="1">
      <alignment horizontal="right" wrapText="1"/>
      <protection locked="0"/>
    </xf>
    <xf numFmtId="4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Alignment="1">
      <alignment/>
    </xf>
    <xf numFmtId="0" fontId="81" fillId="33" borderId="0" xfId="0" applyFont="1" applyFill="1" applyAlignment="1">
      <alignment/>
    </xf>
    <xf numFmtId="49" fontId="82" fillId="34" borderId="10" xfId="52" applyNumberFormat="1" applyFont="1" applyFill="1" applyBorder="1" applyAlignment="1" applyProtection="1">
      <alignment horizontal="center" vertical="center" wrapText="1"/>
      <protection locked="0"/>
    </xf>
    <xf numFmtId="49" fontId="82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83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8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8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6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8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3" fillId="34" borderId="30" xfId="0" applyNumberFormat="1" applyFont="1" applyFill="1" applyBorder="1" applyAlignment="1" applyProtection="1">
      <alignment horizontal="right" vertical="center" wrapText="1"/>
      <protection locked="0"/>
    </xf>
    <xf numFmtId="0" fontId="87" fillId="33" borderId="0" xfId="0" applyNumberFormat="1" applyFont="1" applyFill="1" applyBorder="1" applyAlignment="1" applyProtection="1">
      <alignment horizontal="left"/>
      <protection locked="0"/>
    </xf>
    <xf numFmtId="49" fontId="88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83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25" fillId="33" borderId="0" xfId="0" applyFont="1" applyFill="1" applyAlignment="1">
      <alignment horizontal="center" wrapText="1"/>
    </xf>
    <xf numFmtId="49" fontId="34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35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36" fillId="33" borderId="21" xfId="0" applyFont="1" applyFill="1" applyBorder="1" applyAlignment="1">
      <alignment vertical="center"/>
    </xf>
    <xf numFmtId="4" fontId="37" fillId="33" borderId="21" xfId="0" applyNumberFormat="1" applyFont="1" applyFill="1" applyBorder="1" applyAlignment="1">
      <alignment vertical="center"/>
    </xf>
    <xf numFmtId="0" fontId="15" fillId="33" borderId="21" xfId="0" applyFont="1" applyFill="1" applyBorder="1" applyAlignment="1">
      <alignment/>
    </xf>
    <xf numFmtId="0" fontId="15" fillId="33" borderId="21" xfId="0" applyFont="1" applyFill="1" applyBorder="1" applyAlignment="1">
      <alignment vertical="center"/>
    </xf>
    <xf numFmtId="4" fontId="37" fillId="33" borderId="31" xfId="0" applyNumberFormat="1" applyFont="1" applyFill="1" applyBorder="1" applyAlignment="1">
      <alignment vertical="center"/>
    </xf>
    <xf numFmtId="4" fontId="37" fillId="33" borderId="21" xfId="0" applyNumberFormat="1" applyFont="1" applyFill="1" applyBorder="1" applyAlignment="1">
      <alignment vertical="center" wrapText="1"/>
    </xf>
    <xf numFmtId="0" fontId="15" fillId="33" borderId="21" xfId="0" applyFont="1" applyFill="1" applyBorder="1" applyAlignment="1">
      <alignment/>
    </xf>
    <xf numFmtId="2" fontId="37" fillId="33" borderId="21" xfId="0" applyNumberFormat="1" applyFont="1" applyFill="1" applyBorder="1" applyAlignment="1">
      <alignment vertical="center"/>
    </xf>
    <xf numFmtId="0" fontId="15" fillId="33" borderId="32" xfId="0" applyFont="1" applyFill="1" applyBorder="1" applyAlignment="1">
      <alignment/>
    </xf>
    <xf numFmtId="0" fontId="36" fillId="33" borderId="33" xfId="0" applyFont="1" applyFill="1" applyBorder="1" applyAlignment="1">
      <alignment vertical="center"/>
    </xf>
    <xf numFmtId="49" fontId="18" fillId="34" borderId="26" xfId="0" applyNumberFormat="1" applyFont="1" applyFill="1" applyBorder="1" applyAlignment="1" applyProtection="1">
      <alignment horizontal="center" vertical="center" wrapText="1"/>
      <protection locked="0"/>
    </xf>
    <xf numFmtId="4" fontId="18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26" xfId="0" applyFont="1" applyFill="1" applyBorder="1" applyAlignment="1" applyProtection="1">
      <alignment horizontal="left" vertical="center" wrapText="1" shrinkToFit="1"/>
      <protection locked="0"/>
    </xf>
    <xf numFmtId="4" fontId="26" fillId="34" borderId="26" xfId="0" applyNumberFormat="1" applyFont="1" applyFill="1" applyBorder="1" applyAlignment="1" applyProtection="1">
      <alignment horizontal="right" vertical="center" wrapText="1"/>
      <protection locked="0"/>
    </xf>
    <xf numFmtId="4" fontId="78" fillId="33" borderId="14" xfId="0" applyNumberFormat="1" applyFont="1" applyFill="1" applyBorder="1" applyAlignment="1">
      <alignment/>
    </xf>
    <xf numFmtId="4" fontId="79" fillId="33" borderId="14" xfId="0" applyNumberFormat="1" applyFont="1" applyFill="1" applyBorder="1" applyAlignment="1">
      <alignment/>
    </xf>
    <xf numFmtId="4" fontId="78" fillId="33" borderId="27" xfId="0" applyNumberFormat="1" applyFont="1" applyFill="1" applyBorder="1" applyAlignment="1">
      <alignment/>
    </xf>
    <xf numFmtId="0" fontId="78" fillId="0" borderId="25" xfId="0" applyFont="1" applyBorder="1" applyAlignment="1">
      <alignment wrapText="1"/>
    </xf>
    <xf numFmtId="0" fontId="79" fillId="33" borderId="23" xfId="0" applyFont="1" applyFill="1" applyBorder="1" applyAlignment="1">
      <alignment horizontal="center" vertical="center"/>
    </xf>
    <xf numFmtId="0" fontId="78" fillId="33" borderId="23" xfId="0" applyFont="1" applyFill="1" applyBorder="1" applyAlignment="1">
      <alignment horizontal="center" vertical="center"/>
    </xf>
    <xf numFmtId="0" fontId="78" fillId="33" borderId="23" xfId="0" applyFont="1" applyFill="1" applyBorder="1" applyAlignment="1">
      <alignment wrapText="1"/>
    </xf>
    <xf numFmtId="0" fontId="78" fillId="33" borderId="25" xfId="0" applyFont="1" applyFill="1" applyBorder="1" applyAlignment="1">
      <alignment wrapText="1"/>
    </xf>
    <xf numFmtId="4" fontId="78" fillId="33" borderId="25" xfId="0" applyNumberFormat="1" applyFont="1" applyFill="1" applyBorder="1" applyAlignment="1">
      <alignment/>
    </xf>
    <xf numFmtId="0" fontId="78" fillId="33" borderId="24" xfId="0" applyFont="1" applyFill="1" applyBorder="1" applyAlignment="1">
      <alignment/>
    </xf>
    <xf numFmtId="0" fontId="78" fillId="33" borderId="25" xfId="0" applyFont="1" applyFill="1" applyBorder="1" applyAlignment="1">
      <alignment/>
    </xf>
    <xf numFmtId="0" fontId="78" fillId="33" borderId="26" xfId="0" applyFont="1" applyFill="1" applyBorder="1" applyAlignment="1">
      <alignment/>
    </xf>
    <xf numFmtId="0" fontId="76" fillId="33" borderId="25" xfId="0" applyFont="1" applyFill="1" applyBorder="1" applyAlignment="1">
      <alignment/>
    </xf>
    <xf numFmtId="0" fontId="76" fillId="33" borderId="26" xfId="0" applyFont="1" applyFill="1" applyBorder="1" applyAlignment="1">
      <alignment/>
    </xf>
    <xf numFmtId="4" fontId="78" fillId="33" borderId="26" xfId="0" applyNumberFormat="1" applyFont="1" applyFill="1" applyBorder="1" applyAlignment="1">
      <alignment vertical="center"/>
    </xf>
    <xf numFmtId="0" fontId="89" fillId="33" borderId="0" xfId="0" applyFont="1" applyFill="1" applyAlignment="1">
      <alignment/>
    </xf>
    <xf numFmtId="4" fontId="12" fillId="34" borderId="10" xfId="0" applyNumberFormat="1" applyFont="1" applyFill="1" applyBorder="1" applyAlignment="1" applyProtection="1">
      <alignment vertical="center" wrapText="1"/>
      <protection locked="0"/>
    </xf>
    <xf numFmtId="4" fontId="12" fillId="34" borderId="11" xfId="0" applyNumberFormat="1" applyFont="1" applyFill="1" applyBorder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 applyProtection="1">
      <alignment/>
      <protection locked="0"/>
    </xf>
    <xf numFmtId="4" fontId="74" fillId="0" borderId="10" xfId="0" applyNumberFormat="1" applyFont="1" applyBorder="1" applyAlignment="1">
      <alignment/>
    </xf>
    <xf numFmtId="4" fontId="12" fillId="34" borderId="12" xfId="0" applyNumberFormat="1" applyFont="1" applyFill="1" applyBorder="1" applyAlignment="1" applyProtection="1">
      <alignment vertical="center" wrapText="1"/>
      <protection locked="0"/>
    </xf>
    <xf numFmtId="0" fontId="36" fillId="33" borderId="32" xfId="0" applyFont="1" applyFill="1" applyBorder="1" applyAlignment="1">
      <alignment vertical="center" wrapText="1"/>
    </xf>
    <xf numFmtId="0" fontId="15" fillId="33" borderId="31" xfId="0" applyFont="1" applyFill="1" applyBorder="1" applyAlignment="1">
      <alignment wrapText="1"/>
    </xf>
    <xf numFmtId="0" fontId="36" fillId="33" borderId="21" xfId="0" applyFont="1" applyFill="1" applyBorder="1" applyAlignment="1">
      <alignment vertical="center" wrapText="1"/>
    </xf>
    <xf numFmtId="0" fontId="15" fillId="33" borderId="21" xfId="0" applyFont="1" applyFill="1" applyBorder="1" applyAlignment="1">
      <alignment wrapText="1"/>
    </xf>
    <xf numFmtId="0" fontId="36" fillId="33" borderId="33" xfId="0" applyFont="1" applyFill="1" applyBorder="1" applyAlignment="1">
      <alignment vertical="center" wrapText="1"/>
    </xf>
    <xf numFmtId="0" fontId="36" fillId="33" borderId="31" xfId="0" applyFont="1" applyFill="1" applyBorder="1" applyAlignment="1">
      <alignment vertical="center" wrapText="1"/>
    </xf>
    <xf numFmtId="0" fontId="15" fillId="33" borderId="21" xfId="0" applyFont="1" applyFill="1" applyBorder="1" applyAlignment="1">
      <alignment/>
    </xf>
    <xf numFmtId="0" fontId="87" fillId="33" borderId="0" xfId="0" applyNumberFormat="1" applyFont="1" applyFill="1" applyBorder="1" applyAlignment="1" applyProtection="1">
      <alignment horizontal="left"/>
      <protection locked="0"/>
    </xf>
    <xf numFmtId="0" fontId="81" fillId="33" borderId="0" xfId="0" applyFont="1" applyFill="1" applyAlignment="1">
      <alignment horizontal="center" wrapText="1"/>
    </xf>
    <xf numFmtId="0" fontId="73" fillId="33" borderId="0" xfId="0" applyFont="1" applyFill="1" applyAlignment="1">
      <alignment horizontal="center" wrapText="1"/>
    </xf>
    <xf numFmtId="49" fontId="86" fillId="34" borderId="34" xfId="52" applyNumberFormat="1" applyFont="1" applyFill="1" applyBorder="1" applyAlignment="1" applyProtection="1">
      <alignment horizontal="center" vertical="center" wrapText="1"/>
      <protection locked="0"/>
    </xf>
    <xf numFmtId="0" fontId="87" fillId="33" borderId="0" xfId="52" applyNumberFormat="1" applyFont="1" applyFill="1" applyBorder="1" applyAlignment="1" applyProtection="1">
      <alignment horizontal="left"/>
      <protection locked="0"/>
    </xf>
    <xf numFmtId="49" fontId="86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8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4" fillId="34" borderId="35" xfId="0" applyNumberFormat="1" applyFont="1" applyFill="1" applyBorder="1" applyAlignment="1" applyProtection="1">
      <alignment horizontal="right" vertical="center" wrapText="1"/>
      <protection locked="0"/>
    </xf>
    <xf numFmtId="0" fontId="15" fillId="33" borderId="33" xfId="0" applyFont="1" applyFill="1" applyBorder="1" applyAlignment="1">
      <alignment wrapText="1"/>
    </xf>
    <xf numFmtId="0" fontId="25" fillId="33" borderId="0" xfId="0" applyFont="1" applyFill="1" applyAlignment="1">
      <alignment horizontal="center" wrapText="1"/>
    </xf>
    <xf numFmtId="0" fontId="90" fillId="33" borderId="0" xfId="0" applyFont="1" applyFill="1" applyAlignment="1">
      <alignment horizontal="center" wrapText="1"/>
    </xf>
    <xf numFmtId="0" fontId="76" fillId="33" borderId="0" xfId="0" applyFont="1" applyFill="1" applyAlignment="1">
      <alignment horizontal="center" wrapText="1"/>
    </xf>
    <xf numFmtId="0" fontId="76" fillId="33" borderId="0" xfId="0" applyFont="1" applyFill="1" applyAlignment="1">
      <alignment wrapText="1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9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33" borderId="0" xfId="0" applyFont="1" applyFill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B82" sqref="B82:D82"/>
    </sheetView>
  </sheetViews>
  <sheetFormatPr defaultColWidth="9.140625" defaultRowHeight="15"/>
  <cols>
    <col min="1" max="1" width="5.421875" style="132" customWidth="1"/>
    <col min="2" max="2" width="5.8515625" style="132" customWidth="1"/>
    <col min="3" max="3" width="6.28125" style="132" customWidth="1"/>
    <col min="4" max="4" width="35.7109375" style="132" customWidth="1"/>
    <col min="5" max="5" width="13.421875" style="132" customWidth="1"/>
    <col min="6" max="6" width="10.57421875" style="132" customWidth="1"/>
    <col min="7" max="7" width="12.00390625" style="132" customWidth="1"/>
  </cols>
  <sheetData>
    <row r="1" ht="15">
      <c r="E1" s="133" t="s">
        <v>0</v>
      </c>
    </row>
    <row r="2" ht="15">
      <c r="E2" s="133" t="s">
        <v>163</v>
      </c>
    </row>
    <row r="3" ht="15">
      <c r="E3" s="133" t="s">
        <v>75</v>
      </c>
    </row>
    <row r="4" ht="15">
      <c r="E4" s="133" t="s">
        <v>161</v>
      </c>
    </row>
    <row r="6" spans="1:7" ht="15">
      <c r="A6" s="197" t="s">
        <v>1</v>
      </c>
      <c r="B6" s="197"/>
      <c r="C6" s="197"/>
      <c r="D6" s="197"/>
      <c r="E6" s="197"/>
      <c r="F6" s="197"/>
      <c r="G6" s="197"/>
    </row>
    <row r="7" spans="1:7" s="2" customFormat="1" ht="12">
      <c r="A7" s="198" t="s">
        <v>2</v>
      </c>
      <c r="B7" s="198"/>
      <c r="C7" s="198"/>
      <c r="D7" s="198"/>
      <c r="E7" s="198"/>
      <c r="F7" s="198"/>
      <c r="G7" s="198"/>
    </row>
    <row r="9" spans="1:7" s="40" customFormat="1" ht="25.5">
      <c r="A9" s="134" t="s">
        <v>3</v>
      </c>
      <c r="B9" s="134" t="s">
        <v>4</v>
      </c>
      <c r="C9" s="134" t="s">
        <v>5</v>
      </c>
      <c r="D9" s="134" t="s">
        <v>6</v>
      </c>
      <c r="E9" s="134" t="s">
        <v>7</v>
      </c>
      <c r="F9" s="134" t="s">
        <v>8</v>
      </c>
      <c r="G9" s="134" t="s">
        <v>9</v>
      </c>
    </row>
    <row r="10" spans="1:7" s="131" customFormat="1" ht="33.75">
      <c r="A10" s="142" t="s">
        <v>48</v>
      </c>
      <c r="B10" s="142"/>
      <c r="C10" s="142"/>
      <c r="D10" s="143" t="s">
        <v>49</v>
      </c>
      <c r="E10" s="144" t="s">
        <v>80</v>
      </c>
      <c r="F10" s="144" t="s">
        <v>81</v>
      </c>
      <c r="G10" s="144" t="s">
        <v>82</v>
      </c>
    </row>
    <row r="11" spans="1:7" s="131" customFormat="1" ht="15">
      <c r="A11" s="145"/>
      <c r="B11" s="139" t="s">
        <v>83</v>
      </c>
      <c r="C11" s="146"/>
      <c r="D11" s="140" t="s">
        <v>84</v>
      </c>
      <c r="E11" s="141" t="s">
        <v>14</v>
      </c>
      <c r="F11" s="141" t="s">
        <v>81</v>
      </c>
      <c r="G11" s="141" t="s">
        <v>81</v>
      </c>
    </row>
    <row r="12" spans="1:7" s="131" customFormat="1" ht="45">
      <c r="A12" s="138"/>
      <c r="B12" s="138"/>
      <c r="C12" s="139" t="s">
        <v>15</v>
      </c>
      <c r="D12" s="140" t="s">
        <v>16</v>
      </c>
      <c r="E12" s="141" t="s">
        <v>14</v>
      </c>
      <c r="F12" s="141" t="s">
        <v>81</v>
      </c>
      <c r="G12" s="141" t="s">
        <v>81</v>
      </c>
    </row>
    <row r="13" spans="1:7" s="131" customFormat="1" ht="15">
      <c r="A13" s="201"/>
      <c r="B13" s="201"/>
      <c r="C13" s="201"/>
      <c r="D13" s="196"/>
      <c r="E13" s="196"/>
      <c r="F13" s="196"/>
      <c r="G13" s="196"/>
    </row>
    <row r="14" spans="1:7" s="131" customFormat="1" ht="24">
      <c r="A14" s="203" t="s">
        <v>17</v>
      </c>
      <c r="B14" s="203"/>
      <c r="C14" s="203"/>
      <c r="D14" s="203"/>
      <c r="E14" s="147" t="s">
        <v>85</v>
      </c>
      <c r="F14" s="147" t="s">
        <v>81</v>
      </c>
      <c r="G14" s="147" t="s">
        <v>86</v>
      </c>
    </row>
    <row r="15" spans="1:7" s="40" customFormat="1" ht="15">
      <c r="A15" s="199"/>
      <c r="B15" s="199"/>
      <c r="C15" s="199"/>
      <c r="D15" s="200"/>
      <c r="E15" s="200"/>
      <c r="F15" s="200"/>
      <c r="G15" s="200"/>
    </row>
    <row r="16" spans="1:7" s="40" customFormat="1" ht="12.75">
      <c r="A16" s="135"/>
      <c r="B16" s="135"/>
      <c r="C16" s="135"/>
      <c r="D16" s="135"/>
      <c r="E16" s="136"/>
      <c r="F16" s="136"/>
      <c r="G16" s="136"/>
    </row>
    <row r="17" spans="1:7" s="40" customFormat="1" ht="12.75">
      <c r="A17" s="135"/>
      <c r="B17" s="135"/>
      <c r="C17" s="135"/>
      <c r="D17" s="135"/>
      <c r="E17" s="136"/>
      <c r="F17" s="136"/>
      <c r="G17" s="136"/>
    </row>
    <row r="18" spans="1:7" s="40" customFormat="1" ht="12.75">
      <c r="A18" s="135"/>
      <c r="B18" s="135"/>
      <c r="C18" s="135"/>
      <c r="D18" s="135"/>
      <c r="E18" s="136"/>
      <c r="F18" s="136"/>
      <c r="G18" s="136"/>
    </row>
    <row r="19" ht="15">
      <c r="E19" s="133" t="s">
        <v>77</v>
      </c>
    </row>
    <row r="20" ht="15">
      <c r="E20" s="133"/>
    </row>
    <row r="21" ht="15">
      <c r="E21" s="133" t="s">
        <v>76</v>
      </c>
    </row>
    <row r="22" spans="1:7" s="40" customFormat="1" ht="12.75">
      <c r="A22" s="135"/>
      <c r="B22" s="135"/>
      <c r="C22" s="135"/>
      <c r="D22" s="135"/>
      <c r="E22" s="136"/>
      <c r="F22" s="136"/>
      <c r="G22" s="136"/>
    </row>
    <row r="23" spans="1:7" s="40" customFormat="1" ht="12.75">
      <c r="A23" s="135"/>
      <c r="B23" s="135"/>
      <c r="C23" s="135"/>
      <c r="D23" s="135"/>
      <c r="E23" s="136"/>
      <c r="F23" s="136"/>
      <c r="G23" s="136"/>
    </row>
    <row r="24" spans="1:7" s="40" customFormat="1" ht="12.75">
      <c r="A24" s="135"/>
      <c r="B24" s="135"/>
      <c r="C24" s="135"/>
      <c r="D24" s="135"/>
      <c r="E24" s="136"/>
      <c r="F24" s="136"/>
      <c r="G24" s="136"/>
    </row>
    <row r="25" spans="1:7" s="40" customFormat="1" ht="12.75">
      <c r="A25" s="135"/>
      <c r="B25" s="135"/>
      <c r="C25" s="135"/>
      <c r="D25" s="135"/>
      <c r="E25" s="136"/>
      <c r="F25" s="136"/>
      <c r="G25" s="136"/>
    </row>
    <row r="26" spans="1:7" s="40" customFormat="1" ht="12.75">
      <c r="A26" s="135"/>
      <c r="B26" s="135"/>
      <c r="C26" s="135"/>
      <c r="D26" s="135"/>
      <c r="E26" s="136"/>
      <c r="F26" s="136"/>
      <c r="G26" s="136"/>
    </row>
    <row r="27" spans="1:7" s="40" customFormat="1" ht="12.75">
      <c r="A27" s="135"/>
      <c r="B27" s="135"/>
      <c r="C27" s="135"/>
      <c r="D27" s="135"/>
      <c r="E27" s="136"/>
      <c r="F27" s="136"/>
      <c r="G27" s="136"/>
    </row>
    <row r="28" spans="1:7" s="40" customFormat="1" ht="12.75">
      <c r="A28" s="135"/>
      <c r="B28" s="135"/>
      <c r="C28" s="135"/>
      <c r="D28" s="135"/>
      <c r="E28" s="136"/>
      <c r="F28" s="136"/>
      <c r="G28" s="136"/>
    </row>
    <row r="29" ht="15">
      <c r="E29" s="133" t="s">
        <v>18</v>
      </c>
    </row>
    <row r="30" ht="15">
      <c r="E30" s="133" t="s">
        <v>164</v>
      </c>
    </row>
    <row r="31" ht="15">
      <c r="E31" s="133" t="s">
        <v>75</v>
      </c>
    </row>
    <row r="32" ht="15">
      <c r="E32" s="133" t="s">
        <v>162</v>
      </c>
    </row>
    <row r="34" spans="1:7" ht="15">
      <c r="A34" s="197" t="s">
        <v>19</v>
      </c>
      <c r="B34" s="197"/>
      <c r="C34" s="197"/>
      <c r="D34" s="197"/>
      <c r="E34" s="197"/>
      <c r="F34" s="197"/>
      <c r="G34" s="197"/>
    </row>
    <row r="35" spans="1:7" ht="15">
      <c r="A35" s="198" t="s">
        <v>20</v>
      </c>
      <c r="B35" s="198"/>
      <c r="C35" s="198"/>
      <c r="D35" s="198"/>
      <c r="E35" s="198"/>
      <c r="F35" s="198"/>
      <c r="G35" s="198"/>
    </row>
    <row r="37" spans="1:7" s="131" customFormat="1" ht="28.5" customHeight="1">
      <c r="A37" s="137" t="s">
        <v>3</v>
      </c>
      <c r="B37" s="137" t="s">
        <v>4</v>
      </c>
      <c r="C37" s="137" t="s">
        <v>5</v>
      </c>
      <c r="D37" s="137" t="s">
        <v>6</v>
      </c>
      <c r="E37" s="137" t="s">
        <v>7</v>
      </c>
      <c r="F37" s="137" t="s">
        <v>8</v>
      </c>
      <c r="G37" s="137" t="s">
        <v>9</v>
      </c>
    </row>
    <row r="38" spans="1:7" s="131" customFormat="1" ht="16.5" customHeight="1">
      <c r="A38" s="142" t="s">
        <v>30</v>
      </c>
      <c r="B38" s="142"/>
      <c r="C38" s="142"/>
      <c r="D38" s="143" t="s">
        <v>31</v>
      </c>
      <c r="E38" s="144" t="s">
        <v>87</v>
      </c>
      <c r="F38" s="144" t="s">
        <v>14</v>
      </c>
      <c r="G38" s="144" t="s">
        <v>87</v>
      </c>
    </row>
    <row r="39" spans="1:7" s="131" customFormat="1" ht="16.5" customHeight="1">
      <c r="A39" s="145"/>
      <c r="B39" s="139" t="s">
        <v>88</v>
      </c>
      <c r="C39" s="146"/>
      <c r="D39" s="140" t="s">
        <v>89</v>
      </c>
      <c r="E39" s="141" t="s">
        <v>90</v>
      </c>
      <c r="F39" s="141" t="s">
        <v>14</v>
      </c>
      <c r="G39" s="141" t="s">
        <v>90</v>
      </c>
    </row>
    <row r="40" spans="1:7" s="131" customFormat="1" ht="16.5" customHeight="1">
      <c r="A40" s="138"/>
      <c r="B40" s="138"/>
      <c r="C40" s="139" t="s">
        <v>44</v>
      </c>
      <c r="D40" s="140" t="s">
        <v>45</v>
      </c>
      <c r="E40" s="141" t="s">
        <v>91</v>
      </c>
      <c r="F40" s="141" t="s">
        <v>79</v>
      </c>
      <c r="G40" s="141" t="s">
        <v>92</v>
      </c>
    </row>
    <row r="41" spans="1:7" s="131" customFormat="1" ht="16.5" customHeight="1">
      <c r="A41" s="138"/>
      <c r="B41" s="138"/>
      <c r="C41" s="139" t="s">
        <v>22</v>
      </c>
      <c r="D41" s="140" t="s">
        <v>23</v>
      </c>
      <c r="E41" s="141" t="s">
        <v>93</v>
      </c>
      <c r="F41" s="141" t="s">
        <v>94</v>
      </c>
      <c r="G41" s="141" t="s">
        <v>95</v>
      </c>
    </row>
    <row r="42" spans="1:7" s="131" customFormat="1" ht="16.5" customHeight="1">
      <c r="A42" s="138"/>
      <c r="B42" s="138"/>
      <c r="C42" s="139" t="s">
        <v>96</v>
      </c>
      <c r="D42" s="140" t="s">
        <v>97</v>
      </c>
      <c r="E42" s="141" t="s">
        <v>98</v>
      </c>
      <c r="F42" s="141" t="s">
        <v>99</v>
      </c>
      <c r="G42" s="141" t="s">
        <v>100</v>
      </c>
    </row>
    <row r="43" spans="1:7" s="131" customFormat="1" ht="25.5" customHeight="1">
      <c r="A43" s="138"/>
      <c r="B43" s="138"/>
      <c r="C43" s="139" t="s">
        <v>56</v>
      </c>
      <c r="D43" s="140" t="s">
        <v>57</v>
      </c>
      <c r="E43" s="141" t="s">
        <v>101</v>
      </c>
      <c r="F43" s="141" t="s">
        <v>102</v>
      </c>
      <c r="G43" s="141" t="s">
        <v>103</v>
      </c>
    </row>
    <row r="44" spans="1:7" s="131" customFormat="1" ht="16.5" customHeight="1">
      <c r="A44" s="138"/>
      <c r="B44" s="138"/>
      <c r="C44" s="139" t="s">
        <v>58</v>
      </c>
      <c r="D44" s="140" t="s">
        <v>59</v>
      </c>
      <c r="E44" s="141" t="s">
        <v>104</v>
      </c>
      <c r="F44" s="141" t="s">
        <v>105</v>
      </c>
      <c r="G44" s="141" t="s">
        <v>106</v>
      </c>
    </row>
    <row r="45" spans="1:7" s="131" customFormat="1" ht="27" customHeight="1">
      <c r="A45" s="142" t="s">
        <v>48</v>
      </c>
      <c r="B45" s="142"/>
      <c r="C45" s="142"/>
      <c r="D45" s="143" t="s">
        <v>49</v>
      </c>
      <c r="E45" s="144" t="s">
        <v>107</v>
      </c>
      <c r="F45" s="144" t="s">
        <v>81</v>
      </c>
      <c r="G45" s="144" t="s">
        <v>108</v>
      </c>
    </row>
    <row r="46" spans="1:7" s="131" customFormat="1" ht="16.5" customHeight="1">
      <c r="A46" s="145"/>
      <c r="B46" s="139" t="s">
        <v>83</v>
      </c>
      <c r="C46" s="146"/>
      <c r="D46" s="140" t="s">
        <v>84</v>
      </c>
      <c r="E46" s="141" t="s">
        <v>109</v>
      </c>
      <c r="F46" s="141" t="s">
        <v>81</v>
      </c>
      <c r="G46" s="141" t="s">
        <v>110</v>
      </c>
    </row>
    <row r="47" spans="1:7" s="131" customFormat="1" ht="16.5" customHeight="1">
      <c r="A47" s="138"/>
      <c r="B47" s="138"/>
      <c r="C47" s="139" t="s">
        <v>111</v>
      </c>
      <c r="D47" s="140" t="s">
        <v>112</v>
      </c>
      <c r="E47" s="141" t="s">
        <v>14</v>
      </c>
      <c r="F47" s="141" t="s">
        <v>113</v>
      </c>
      <c r="G47" s="141" t="s">
        <v>113</v>
      </c>
    </row>
    <row r="48" spans="1:7" s="131" customFormat="1" ht="16.5" customHeight="1">
      <c r="A48" s="138"/>
      <c r="B48" s="138"/>
      <c r="C48" s="139" t="s">
        <v>34</v>
      </c>
      <c r="D48" s="140" t="s">
        <v>35</v>
      </c>
      <c r="E48" s="141" t="s">
        <v>14</v>
      </c>
      <c r="F48" s="141" t="s">
        <v>114</v>
      </c>
      <c r="G48" s="141" t="s">
        <v>114</v>
      </c>
    </row>
    <row r="49" spans="1:7" s="131" customFormat="1" ht="16.5" customHeight="1">
      <c r="A49" s="138"/>
      <c r="B49" s="138"/>
      <c r="C49" s="139" t="s">
        <v>44</v>
      </c>
      <c r="D49" s="140" t="s">
        <v>45</v>
      </c>
      <c r="E49" s="141" t="s">
        <v>14</v>
      </c>
      <c r="F49" s="141" t="s">
        <v>115</v>
      </c>
      <c r="G49" s="141" t="s">
        <v>115</v>
      </c>
    </row>
    <row r="50" spans="1:7" s="131" customFormat="1" ht="16.5" customHeight="1">
      <c r="A50" s="138"/>
      <c r="B50" s="138"/>
      <c r="C50" s="139" t="s">
        <v>116</v>
      </c>
      <c r="D50" s="140" t="s">
        <v>117</v>
      </c>
      <c r="E50" s="141" t="s">
        <v>14</v>
      </c>
      <c r="F50" s="141" t="s">
        <v>118</v>
      </c>
      <c r="G50" s="141" t="s">
        <v>118</v>
      </c>
    </row>
    <row r="51" spans="1:7" s="131" customFormat="1" ht="16.5" customHeight="1">
      <c r="A51" s="138"/>
      <c r="B51" s="138"/>
      <c r="C51" s="139" t="s">
        <v>22</v>
      </c>
      <c r="D51" s="140" t="s">
        <v>23</v>
      </c>
      <c r="E51" s="141" t="s">
        <v>14</v>
      </c>
      <c r="F51" s="141" t="s">
        <v>109</v>
      </c>
      <c r="G51" s="141" t="s">
        <v>109</v>
      </c>
    </row>
    <row r="52" spans="1:7" s="131" customFormat="1" ht="16.5" customHeight="1">
      <c r="A52" s="138"/>
      <c r="B52" s="138"/>
      <c r="C52" s="139" t="s">
        <v>24</v>
      </c>
      <c r="D52" s="140" t="s">
        <v>25</v>
      </c>
      <c r="E52" s="141" t="s">
        <v>119</v>
      </c>
      <c r="F52" s="141" t="s">
        <v>120</v>
      </c>
      <c r="G52" s="141" t="s">
        <v>121</v>
      </c>
    </row>
    <row r="53" spans="1:7" s="131" customFormat="1" ht="16.5" customHeight="1">
      <c r="A53" s="138"/>
      <c r="B53" s="138"/>
      <c r="C53" s="139" t="s">
        <v>46</v>
      </c>
      <c r="D53" s="140" t="s">
        <v>47</v>
      </c>
      <c r="E53" s="141" t="s">
        <v>122</v>
      </c>
      <c r="F53" s="141" t="s">
        <v>123</v>
      </c>
      <c r="G53" s="141" t="s">
        <v>74</v>
      </c>
    </row>
    <row r="54" spans="1:7" s="131" customFormat="1" ht="16.5" customHeight="1">
      <c r="A54" s="142" t="s">
        <v>124</v>
      </c>
      <c r="B54" s="142"/>
      <c r="C54" s="142"/>
      <c r="D54" s="143" t="s">
        <v>125</v>
      </c>
      <c r="E54" s="144" t="s">
        <v>126</v>
      </c>
      <c r="F54" s="144" t="s">
        <v>14</v>
      </c>
      <c r="G54" s="144" t="s">
        <v>126</v>
      </c>
    </row>
    <row r="55" spans="1:7" s="131" customFormat="1" ht="16.5" customHeight="1">
      <c r="A55" s="145"/>
      <c r="B55" s="139" t="s">
        <v>127</v>
      </c>
      <c r="C55" s="146"/>
      <c r="D55" s="140" t="s">
        <v>128</v>
      </c>
      <c r="E55" s="141" t="s">
        <v>129</v>
      </c>
      <c r="F55" s="141" t="s">
        <v>14</v>
      </c>
      <c r="G55" s="141" t="s">
        <v>129</v>
      </c>
    </row>
    <row r="56" spans="1:7" s="131" customFormat="1" ht="16.5" customHeight="1">
      <c r="A56" s="138"/>
      <c r="B56" s="138"/>
      <c r="C56" s="139" t="s">
        <v>22</v>
      </c>
      <c r="D56" s="140" t="s">
        <v>23</v>
      </c>
      <c r="E56" s="141" t="s">
        <v>130</v>
      </c>
      <c r="F56" s="141" t="s">
        <v>131</v>
      </c>
      <c r="G56" s="141" t="s">
        <v>132</v>
      </c>
    </row>
    <row r="57" spans="1:7" s="131" customFormat="1" ht="16.5" customHeight="1">
      <c r="A57" s="138"/>
      <c r="B57" s="138"/>
      <c r="C57" s="139" t="s">
        <v>96</v>
      </c>
      <c r="D57" s="140" t="s">
        <v>97</v>
      </c>
      <c r="E57" s="141" t="s">
        <v>133</v>
      </c>
      <c r="F57" s="141" t="s">
        <v>102</v>
      </c>
      <c r="G57" s="141" t="s">
        <v>134</v>
      </c>
    </row>
    <row r="58" spans="1:7" s="131" customFormat="1" ht="16.5" customHeight="1">
      <c r="A58" s="145"/>
      <c r="B58" s="139" t="s">
        <v>135</v>
      </c>
      <c r="C58" s="146"/>
      <c r="D58" s="140" t="s">
        <v>136</v>
      </c>
      <c r="E58" s="141" t="s">
        <v>137</v>
      </c>
      <c r="F58" s="141" t="s">
        <v>14</v>
      </c>
      <c r="G58" s="141" t="s">
        <v>137</v>
      </c>
    </row>
    <row r="59" spans="1:7" s="131" customFormat="1" ht="16.5" customHeight="1">
      <c r="A59" s="138"/>
      <c r="B59" s="138"/>
      <c r="C59" s="139" t="s">
        <v>22</v>
      </c>
      <c r="D59" s="140" t="s">
        <v>23</v>
      </c>
      <c r="E59" s="141" t="s">
        <v>138</v>
      </c>
      <c r="F59" s="141" t="s">
        <v>139</v>
      </c>
      <c r="G59" s="141" t="s">
        <v>140</v>
      </c>
    </row>
    <row r="60" spans="1:7" s="131" customFormat="1" ht="16.5" customHeight="1">
      <c r="A60" s="138"/>
      <c r="B60" s="138"/>
      <c r="C60" s="139" t="s">
        <v>96</v>
      </c>
      <c r="D60" s="140" t="s">
        <v>97</v>
      </c>
      <c r="E60" s="141" t="s">
        <v>141</v>
      </c>
      <c r="F60" s="141" t="s">
        <v>142</v>
      </c>
      <c r="G60" s="141" t="s">
        <v>143</v>
      </c>
    </row>
    <row r="61" spans="1:7" s="131" customFormat="1" ht="16.5" customHeight="1">
      <c r="A61" s="145"/>
      <c r="B61" s="139" t="s">
        <v>144</v>
      </c>
      <c r="C61" s="146"/>
      <c r="D61" s="140" t="s">
        <v>145</v>
      </c>
      <c r="E61" s="141" t="s">
        <v>146</v>
      </c>
      <c r="F61" s="141" t="s">
        <v>14</v>
      </c>
      <c r="G61" s="141" t="s">
        <v>146</v>
      </c>
    </row>
    <row r="62" spans="1:7" s="131" customFormat="1" ht="16.5" customHeight="1">
      <c r="A62" s="138"/>
      <c r="B62" s="138"/>
      <c r="C62" s="139" t="s">
        <v>22</v>
      </c>
      <c r="D62" s="140" t="s">
        <v>23</v>
      </c>
      <c r="E62" s="141" t="s">
        <v>147</v>
      </c>
      <c r="F62" s="141" t="s">
        <v>139</v>
      </c>
      <c r="G62" s="141" t="s">
        <v>148</v>
      </c>
    </row>
    <row r="63" spans="1:7" s="131" customFormat="1" ht="16.5" customHeight="1">
      <c r="A63" s="138"/>
      <c r="B63" s="138"/>
      <c r="C63" s="139" t="s">
        <v>96</v>
      </c>
      <c r="D63" s="140" t="s">
        <v>97</v>
      </c>
      <c r="E63" s="141" t="s">
        <v>149</v>
      </c>
      <c r="F63" s="141" t="s">
        <v>142</v>
      </c>
      <c r="G63" s="141" t="s">
        <v>150</v>
      </c>
    </row>
    <row r="64" spans="1:7" s="131" customFormat="1" ht="16.5" customHeight="1">
      <c r="A64" s="145"/>
      <c r="B64" s="139" t="s">
        <v>151</v>
      </c>
      <c r="C64" s="146"/>
      <c r="D64" s="140" t="s">
        <v>13</v>
      </c>
      <c r="E64" s="141" t="s">
        <v>152</v>
      </c>
      <c r="F64" s="141" t="s">
        <v>14</v>
      </c>
      <c r="G64" s="141" t="s">
        <v>152</v>
      </c>
    </row>
    <row r="65" spans="1:7" s="131" customFormat="1" ht="16.5" customHeight="1">
      <c r="A65" s="138"/>
      <c r="B65" s="138"/>
      <c r="C65" s="139" t="s">
        <v>24</v>
      </c>
      <c r="D65" s="140" t="s">
        <v>25</v>
      </c>
      <c r="E65" s="141" t="s">
        <v>153</v>
      </c>
      <c r="F65" s="141" t="s">
        <v>154</v>
      </c>
      <c r="G65" s="141" t="s">
        <v>155</v>
      </c>
    </row>
    <row r="66" spans="1:7" s="131" customFormat="1" ht="21.75" customHeight="1">
      <c r="A66" s="138"/>
      <c r="B66" s="138"/>
      <c r="C66" s="139" t="s">
        <v>58</v>
      </c>
      <c r="D66" s="140" t="s">
        <v>59</v>
      </c>
      <c r="E66" s="141" t="s">
        <v>156</v>
      </c>
      <c r="F66" s="141" t="s">
        <v>157</v>
      </c>
      <c r="G66" s="141" t="s">
        <v>158</v>
      </c>
    </row>
    <row r="67" spans="1:7" s="131" customFormat="1" ht="5.25" customHeight="1">
      <c r="A67" s="201"/>
      <c r="B67" s="201"/>
      <c r="C67" s="201"/>
      <c r="D67" s="196"/>
      <c r="E67" s="196"/>
      <c r="F67" s="196"/>
      <c r="G67" s="196"/>
    </row>
    <row r="68" spans="1:7" s="131" customFormat="1" ht="16.5" customHeight="1">
      <c r="A68" s="202" t="s">
        <v>17</v>
      </c>
      <c r="B68" s="202"/>
      <c r="C68" s="202"/>
      <c r="D68" s="202"/>
      <c r="E68" s="147" t="s">
        <v>159</v>
      </c>
      <c r="F68" s="147" t="s">
        <v>81</v>
      </c>
      <c r="G68" s="147" t="s">
        <v>160</v>
      </c>
    </row>
    <row r="69" spans="1:7" s="131" customFormat="1" ht="27" customHeight="1">
      <c r="A69" s="204" t="s">
        <v>165</v>
      </c>
      <c r="B69" s="204"/>
      <c r="C69" s="152"/>
      <c r="D69" s="152"/>
      <c r="E69" s="153"/>
      <c r="F69" s="153"/>
      <c r="G69" s="153"/>
    </row>
    <row r="70" spans="1:7" ht="15">
      <c r="A70" s="154" t="s">
        <v>166</v>
      </c>
      <c r="B70" s="189" t="s">
        <v>167</v>
      </c>
      <c r="C70" s="205"/>
      <c r="D70" s="190"/>
      <c r="E70" s="155">
        <f>E72+E75+E76+E77+E78</f>
        <v>21434461.35</v>
      </c>
      <c r="F70" s="155">
        <f>F72+F75+F76+F77+F78</f>
        <v>7923</v>
      </c>
      <c r="G70" s="155">
        <f>G72+G75+G76+G77+G78</f>
        <v>21439568.35</v>
      </c>
    </row>
    <row r="71" spans="1:7" ht="15">
      <c r="A71" s="154"/>
      <c r="B71" s="154" t="s">
        <v>168</v>
      </c>
      <c r="C71" s="156"/>
      <c r="D71" s="154"/>
      <c r="E71" s="154"/>
      <c r="F71" s="157"/>
      <c r="G71" s="158"/>
    </row>
    <row r="72" spans="1:7" ht="15">
      <c r="A72" s="154"/>
      <c r="B72" s="154" t="s">
        <v>169</v>
      </c>
      <c r="C72" s="154" t="s">
        <v>170</v>
      </c>
      <c r="D72" s="156"/>
      <c r="E72" s="155">
        <v>13664449.35</v>
      </c>
      <c r="F72" s="159">
        <f>F73+F74</f>
        <v>4233</v>
      </c>
      <c r="G72" s="159">
        <f>G73+G74</f>
        <v>13665866.35</v>
      </c>
    </row>
    <row r="73" spans="1:7" ht="15">
      <c r="A73" s="154"/>
      <c r="B73" s="154"/>
      <c r="C73" s="154" t="s">
        <v>171</v>
      </c>
      <c r="D73" s="160"/>
      <c r="E73" s="158">
        <v>8224627.3</v>
      </c>
      <c r="F73" s="161">
        <v>-2367</v>
      </c>
      <c r="G73" s="159">
        <f aca="true" t="shared" si="0" ref="G73:G78">E73+F73</f>
        <v>8222260.3</v>
      </c>
    </row>
    <row r="74" spans="1:7" ht="15">
      <c r="A74" s="154"/>
      <c r="B74" s="154"/>
      <c r="C74" s="154" t="s">
        <v>172</v>
      </c>
      <c r="D74" s="160"/>
      <c r="E74" s="158">
        <v>5437006.05</v>
      </c>
      <c r="F74" s="155">
        <v>6600</v>
      </c>
      <c r="G74" s="159">
        <f t="shared" si="0"/>
        <v>5443606.05</v>
      </c>
    </row>
    <row r="75" spans="1:7" ht="15">
      <c r="A75" s="154"/>
      <c r="B75" s="154" t="s">
        <v>173</v>
      </c>
      <c r="C75" s="154" t="s">
        <v>174</v>
      </c>
      <c r="D75" s="160"/>
      <c r="E75" s="158">
        <v>5552721</v>
      </c>
      <c r="F75" s="155"/>
      <c r="G75" s="159">
        <f t="shared" si="0"/>
        <v>5552721</v>
      </c>
    </row>
    <row r="76" spans="1:7" ht="15">
      <c r="A76" s="154"/>
      <c r="B76" s="154" t="s">
        <v>175</v>
      </c>
      <c r="C76" s="154" t="s">
        <v>176</v>
      </c>
      <c r="D76" s="160"/>
      <c r="E76" s="158">
        <v>1845705</v>
      </c>
      <c r="F76" s="155">
        <v>3690</v>
      </c>
      <c r="G76" s="159">
        <f t="shared" si="0"/>
        <v>1849395</v>
      </c>
    </row>
    <row r="77" spans="1:7" ht="27" customHeight="1">
      <c r="A77" s="154"/>
      <c r="B77" s="154" t="s">
        <v>177</v>
      </c>
      <c r="C77" s="189" t="s">
        <v>178</v>
      </c>
      <c r="D77" s="190"/>
      <c r="E77" s="155">
        <v>61586</v>
      </c>
      <c r="F77" s="157"/>
      <c r="G77" s="159">
        <f t="shared" si="0"/>
        <v>61586</v>
      </c>
    </row>
    <row r="78" spans="1:7" ht="15">
      <c r="A78" s="154"/>
      <c r="B78" s="154" t="s">
        <v>179</v>
      </c>
      <c r="C78" s="189" t="s">
        <v>180</v>
      </c>
      <c r="D78" s="190"/>
      <c r="E78" s="155">
        <v>310000</v>
      </c>
      <c r="F78" s="157"/>
      <c r="G78" s="159">
        <f t="shared" si="0"/>
        <v>310000</v>
      </c>
    </row>
    <row r="79" spans="1:7" ht="15">
      <c r="A79" s="162"/>
      <c r="B79" s="163"/>
      <c r="C79" s="163"/>
      <c r="D79" s="163"/>
      <c r="E79" s="163"/>
      <c r="F79" s="163"/>
      <c r="G79" s="158"/>
    </row>
    <row r="80" spans="1:7" ht="15">
      <c r="A80" s="154" t="s">
        <v>181</v>
      </c>
      <c r="B80" s="191" t="s">
        <v>182</v>
      </c>
      <c r="C80" s="192"/>
      <c r="D80" s="192"/>
      <c r="E80" s="155">
        <v>3889300</v>
      </c>
      <c r="F80" s="155"/>
      <c r="G80" s="159">
        <f>E80+F80</f>
        <v>3889300</v>
      </c>
    </row>
    <row r="81" spans="1:7" ht="15">
      <c r="A81" s="154"/>
      <c r="B81" s="189" t="s">
        <v>183</v>
      </c>
      <c r="C81" s="193"/>
      <c r="D81" s="194"/>
      <c r="E81" s="156"/>
      <c r="F81" s="154"/>
      <c r="G81" s="155"/>
    </row>
    <row r="82" spans="1:7" ht="29.25" customHeight="1">
      <c r="A82" s="154"/>
      <c r="B82" s="191" t="s">
        <v>184</v>
      </c>
      <c r="C82" s="195"/>
      <c r="D82" s="195"/>
      <c r="E82" s="155">
        <v>0</v>
      </c>
      <c r="F82" s="155"/>
      <c r="G82" s="159">
        <f>E82+F82</f>
        <v>0</v>
      </c>
    </row>
    <row r="83" spans="1:7" s="131" customFormat="1" ht="16.5" customHeight="1">
      <c r="A83" s="149"/>
      <c r="B83" s="149"/>
      <c r="C83" s="149"/>
      <c r="D83" s="149"/>
      <c r="E83" s="150"/>
      <c r="F83" s="150"/>
      <c r="G83" s="150"/>
    </row>
    <row r="85" ht="15">
      <c r="E85" s="133" t="s">
        <v>77</v>
      </c>
    </row>
    <row r="86" ht="15">
      <c r="E86" s="133"/>
    </row>
    <row r="87" ht="15">
      <c r="E87" s="133" t="s">
        <v>76</v>
      </c>
    </row>
    <row r="89" spans="1:7" s="131" customFormat="1" ht="27.75" customHeight="1">
      <c r="A89" s="148"/>
      <c r="B89" s="148"/>
      <c r="C89" s="148"/>
      <c r="D89" s="148"/>
      <c r="E89" s="148"/>
      <c r="F89" s="148"/>
      <c r="G89" s="148"/>
    </row>
    <row r="90" spans="1:7" s="131" customFormat="1" ht="24.75" customHeight="1">
      <c r="A90" s="148"/>
      <c r="B90" s="148"/>
      <c r="C90" s="148"/>
      <c r="D90" s="148"/>
      <c r="E90" s="148"/>
      <c r="F90" s="148"/>
      <c r="G90" s="148"/>
    </row>
    <row r="91" spans="1:7" s="131" customFormat="1" ht="16.5" customHeight="1">
      <c r="A91" s="148"/>
      <c r="B91" s="148"/>
      <c r="C91" s="148"/>
      <c r="D91" s="148"/>
      <c r="E91" s="148"/>
      <c r="F91" s="148"/>
      <c r="G91" s="148"/>
    </row>
    <row r="92" spans="1:7" s="131" customFormat="1" ht="37.5" customHeight="1">
      <c r="A92" s="148"/>
      <c r="B92" s="148"/>
      <c r="C92" s="148"/>
      <c r="D92" s="148"/>
      <c r="E92" s="148"/>
      <c r="F92" s="148"/>
      <c r="G92" s="148"/>
    </row>
    <row r="93" spans="1:7" s="131" customFormat="1" ht="5.25" customHeight="1">
      <c r="A93" s="148"/>
      <c r="B93" s="148"/>
      <c r="C93" s="148"/>
      <c r="D93" s="148"/>
      <c r="E93" s="148"/>
      <c r="F93" s="148"/>
      <c r="G93" s="148"/>
    </row>
    <row r="94" spans="1:7" s="131" customFormat="1" ht="16.5" customHeight="1">
      <c r="A94" s="148"/>
      <c r="B94" s="148"/>
      <c r="C94" s="148"/>
      <c r="D94" s="148"/>
      <c r="E94" s="148"/>
      <c r="F94" s="148"/>
      <c r="G94" s="148"/>
    </row>
    <row r="95" spans="1:7" s="131" customFormat="1" ht="30" customHeight="1">
      <c r="A95" s="196"/>
      <c r="B95" s="196"/>
      <c r="C95" s="196"/>
      <c r="D95" s="196"/>
      <c r="E95" s="196"/>
      <c r="F95" s="196"/>
      <c r="G95" s="196"/>
    </row>
    <row r="96" spans="1:7" s="131" customFormat="1" ht="5.25" customHeight="1">
      <c r="A96" s="196"/>
      <c r="B96" s="196"/>
      <c r="C96" s="196"/>
      <c r="D96" s="196"/>
      <c r="E96" s="196"/>
      <c r="F96" s="196"/>
      <c r="G96" s="196"/>
    </row>
  </sheetData>
  <sheetProtection/>
  <mergeCells count="21">
    <mergeCell ref="A95:G95"/>
    <mergeCell ref="A96:G96"/>
    <mergeCell ref="A6:G6"/>
    <mergeCell ref="A7:G7"/>
    <mergeCell ref="A34:G34"/>
    <mergeCell ref="A35:G35"/>
    <mergeCell ref="A15:C15"/>
    <mergeCell ref="D15:G15"/>
    <mergeCell ref="A67:C67"/>
    <mergeCell ref="D67:G67"/>
    <mergeCell ref="A68:D68"/>
    <mergeCell ref="A13:C13"/>
    <mergeCell ref="D13:G13"/>
    <mergeCell ref="A14:D14"/>
    <mergeCell ref="A69:B69"/>
    <mergeCell ref="B70:D70"/>
    <mergeCell ref="C77:D77"/>
    <mergeCell ref="C78:D78"/>
    <mergeCell ref="B80:D80"/>
    <mergeCell ref="B81:D81"/>
    <mergeCell ref="B82:D82"/>
  </mergeCells>
  <printOptions/>
  <pageMargins left="0.7" right="0.38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L74" sqref="L74"/>
    </sheetView>
  </sheetViews>
  <sheetFormatPr defaultColWidth="9.140625" defaultRowHeight="15"/>
  <cols>
    <col min="1" max="2" width="6.57421875" style="110" customWidth="1"/>
    <col min="3" max="3" width="39.57421875" style="45" customWidth="1"/>
    <col min="4" max="4" width="11.28125" style="45" customWidth="1"/>
    <col min="5" max="5" width="9.421875" style="45" customWidth="1"/>
    <col min="6" max="6" width="10.00390625" style="47" bestFit="1" customWidth="1"/>
    <col min="7" max="16384" width="9.140625" style="43" customWidth="1"/>
  </cols>
  <sheetData>
    <row r="1" spans="1:4" ht="15.75">
      <c r="A1" s="44"/>
      <c r="B1" s="44"/>
      <c r="D1" s="46" t="s">
        <v>69</v>
      </c>
    </row>
    <row r="2" spans="1:10" ht="14.25" customHeight="1">
      <c r="A2" s="48"/>
      <c r="B2" s="48"/>
      <c r="D2" s="49" t="s">
        <v>163</v>
      </c>
      <c r="E2" s="48"/>
      <c r="F2" s="48"/>
      <c r="H2" s="48"/>
      <c r="I2" s="48"/>
      <c r="J2" s="48"/>
    </row>
    <row r="3" spans="1:10" ht="13.5" customHeight="1">
      <c r="A3" s="48"/>
      <c r="B3" s="48"/>
      <c r="D3" s="49" t="s">
        <v>75</v>
      </c>
      <c r="E3" s="48"/>
      <c r="F3" s="48"/>
      <c r="H3" s="48"/>
      <c r="I3" s="48"/>
      <c r="J3" s="48"/>
    </row>
    <row r="4" spans="1:4" ht="14.25" customHeight="1">
      <c r="A4" s="44"/>
      <c r="B4" s="44"/>
      <c r="D4" s="49" t="s">
        <v>161</v>
      </c>
    </row>
    <row r="5" spans="1:4" ht="30" customHeight="1">
      <c r="A5" s="44"/>
      <c r="B5" s="44"/>
      <c r="D5" s="49"/>
    </row>
    <row r="6" spans="1:6" ht="15">
      <c r="A6" s="207" t="s">
        <v>185</v>
      </c>
      <c r="B6" s="208"/>
      <c r="C6" s="208"/>
      <c r="D6" s="209"/>
      <c r="E6" s="209"/>
      <c r="F6" s="209"/>
    </row>
    <row r="7" spans="1:10" ht="10.5" customHeight="1">
      <c r="A7" s="206" t="s">
        <v>186</v>
      </c>
      <c r="B7" s="206"/>
      <c r="C7" s="206"/>
      <c r="D7" s="206"/>
      <c r="E7" s="206"/>
      <c r="F7" s="206"/>
      <c r="G7" s="151"/>
      <c r="H7" s="151"/>
      <c r="I7" s="151"/>
      <c r="J7" s="50"/>
    </row>
    <row r="8" spans="1:10" ht="34.5" customHeight="1">
      <c r="A8" s="151"/>
      <c r="B8" s="151"/>
      <c r="C8" s="151"/>
      <c r="D8" s="151"/>
      <c r="E8" s="151"/>
      <c r="F8" s="151"/>
      <c r="G8" s="151"/>
      <c r="H8" s="151"/>
      <c r="I8" s="151"/>
      <c r="J8" s="50"/>
    </row>
    <row r="9" spans="1:6" ht="25.5">
      <c r="A9" s="164" t="s">
        <v>4</v>
      </c>
      <c r="B9" s="164" t="s">
        <v>5</v>
      </c>
      <c r="C9" s="164" t="s">
        <v>187</v>
      </c>
      <c r="D9" s="164" t="s">
        <v>188</v>
      </c>
      <c r="E9" s="164" t="s">
        <v>189</v>
      </c>
      <c r="F9" s="165" t="s">
        <v>40</v>
      </c>
    </row>
    <row r="10" spans="1:6" s="52" customFormat="1" ht="22.5" hidden="1">
      <c r="A10" s="103"/>
      <c r="B10" s="103"/>
      <c r="C10" s="166" t="s">
        <v>190</v>
      </c>
      <c r="D10" s="167">
        <v>1055510</v>
      </c>
      <c r="E10" s="51"/>
      <c r="F10" s="105">
        <f>D10+E10</f>
        <v>1055510</v>
      </c>
    </row>
    <row r="11" spans="1:6" s="52" customFormat="1" ht="22.5" hidden="1">
      <c r="A11" s="103"/>
      <c r="B11" s="103"/>
      <c r="C11" s="104" t="s">
        <v>191</v>
      </c>
      <c r="D11" s="167">
        <v>150000</v>
      </c>
      <c r="E11" s="168"/>
      <c r="F11" s="182">
        <f>D11+E11</f>
        <v>150000</v>
      </c>
    </row>
    <row r="12" spans="1:6" s="52" customFormat="1" ht="22.5" hidden="1">
      <c r="A12" s="103"/>
      <c r="B12" s="103"/>
      <c r="C12" s="104" t="s">
        <v>192</v>
      </c>
      <c r="D12" s="105">
        <v>292000</v>
      </c>
      <c r="E12" s="168"/>
      <c r="F12" s="105">
        <f>D12+E12</f>
        <v>292000</v>
      </c>
    </row>
    <row r="13" spans="1:6" s="52" customFormat="1" ht="22.5" hidden="1">
      <c r="A13" s="103"/>
      <c r="B13" s="103"/>
      <c r="C13" s="104" t="s">
        <v>193</v>
      </c>
      <c r="D13" s="105">
        <v>15000</v>
      </c>
      <c r="E13" s="168"/>
      <c r="F13" s="105">
        <f>D13+E13</f>
        <v>15000</v>
      </c>
    </row>
    <row r="14" spans="1:6" s="52" customFormat="1" ht="22.5" hidden="1">
      <c r="A14" s="103"/>
      <c r="B14" s="103"/>
      <c r="C14" s="104" t="s">
        <v>194</v>
      </c>
      <c r="D14" s="105">
        <v>20000</v>
      </c>
      <c r="E14" s="51"/>
      <c r="F14" s="105">
        <f>D14+E14</f>
        <v>20000</v>
      </c>
    </row>
    <row r="15" spans="1:6" s="52" customFormat="1" ht="22.5" hidden="1">
      <c r="A15" s="94"/>
      <c r="B15" s="94"/>
      <c r="C15" s="95" t="s">
        <v>195</v>
      </c>
      <c r="D15" s="96">
        <v>50000</v>
      </c>
      <c r="E15" s="111"/>
      <c r="F15" s="96">
        <f>D15+E15</f>
        <v>50000</v>
      </c>
    </row>
    <row r="16" spans="1:6" s="56" customFormat="1" ht="10.5" hidden="1">
      <c r="A16" s="53" t="s">
        <v>196</v>
      </c>
      <c r="B16" s="53" t="s">
        <v>197</v>
      </c>
      <c r="C16" s="54" t="s">
        <v>198</v>
      </c>
      <c r="D16" s="55">
        <f>SUM(D10:D15)</f>
        <v>1582510</v>
      </c>
      <c r="E16" s="55">
        <f>SUM(E10:E15)</f>
        <v>0</v>
      </c>
      <c r="F16" s="55">
        <f>SUM(F10:F15)</f>
        <v>1582510</v>
      </c>
    </row>
    <row r="17" spans="1:6" s="56" customFormat="1" ht="11.25" customHeight="1" hidden="1">
      <c r="A17" s="57"/>
      <c r="B17" s="57"/>
      <c r="C17" s="58"/>
      <c r="D17" s="59"/>
      <c r="E17" s="112"/>
      <c r="F17" s="113"/>
    </row>
    <row r="18" spans="1:6" s="56" customFormat="1" ht="11.25" customHeight="1" hidden="1">
      <c r="A18" s="57"/>
      <c r="B18" s="57"/>
      <c r="C18" s="104" t="s">
        <v>199</v>
      </c>
      <c r="D18" s="105">
        <v>100000</v>
      </c>
      <c r="E18" s="60"/>
      <c r="F18" s="105">
        <f>D18+E18</f>
        <v>100000</v>
      </c>
    </row>
    <row r="19" spans="1:6" s="56" customFormat="1" ht="11.25" customHeight="1" hidden="1">
      <c r="A19" s="57"/>
      <c r="B19" s="57"/>
      <c r="C19" s="104" t="s">
        <v>200</v>
      </c>
      <c r="D19" s="105">
        <v>215000</v>
      </c>
      <c r="E19" s="169"/>
      <c r="F19" s="105">
        <f>D19+E19</f>
        <v>215000</v>
      </c>
    </row>
    <row r="20" spans="1:6" s="52" customFormat="1" ht="11.25" customHeight="1" hidden="1">
      <c r="A20" s="103"/>
      <c r="B20" s="103"/>
      <c r="C20" s="104" t="s">
        <v>201</v>
      </c>
      <c r="D20" s="105">
        <v>75000</v>
      </c>
      <c r="E20" s="51"/>
      <c r="F20" s="105">
        <f>D20+E20</f>
        <v>75000</v>
      </c>
    </row>
    <row r="21" spans="1:6" s="52" customFormat="1" ht="10.5" customHeight="1" hidden="1">
      <c r="A21" s="94"/>
      <c r="B21" s="94"/>
      <c r="C21" s="95" t="s">
        <v>202</v>
      </c>
      <c r="D21" s="96">
        <v>60000</v>
      </c>
      <c r="E21" s="111"/>
      <c r="F21" s="96">
        <f>D21+E21</f>
        <v>60000</v>
      </c>
    </row>
    <row r="22" spans="1:6" s="56" customFormat="1" ht="11.25" customHeight="1" hidden="1">
      <c r="A22" s="61">
        <v>60014</v>
      </c>
      <c r="B22" s="61">
        <v>6050</v>
      </c>
      <c r="C22" s="54" t="s">
        <v>198</v>
      </c>
      <c r="D22" s="55">
        <f>SUM(D18:D21)</f>
        <v>450000</v>
      </c>
      <c r="E22" s="55">
        <f>SUM(E18:E21)</f>
        <v>0</v>
      </c>
      <c r="F22" s="55">
        <f>SUM(F18:F21)</f>
        <v>450000</v>
      </c>
    </row>
    <row r="23" spans="1:6" s="56" customFormat="1" ht="11.25" customHeight="1" hidden="1">
      <c r="A23" s="62"/>
      <c r="B23" s="62"/>
      <c r="C23" s="58"/>
      <c r="D23" s="59"/>
      <c r="E23" s="112"/>
      <c r="F23" s="113"/>
    </row>
    <row r="24" spans="1:6" s="52" customFormat="1" ht="18.75" customHeight="1">
      <c r="A24" s="103"/>
      <c r="B24" s="103"/>
      <c r="C24" s="104" t="s">
        <v>203</v>
      </c>
      <c r="D24" s="105">
        <v>230000</v>
      </c>
      <c r="E24" s="168">
        <v>-13000</v>
      </c>
      <c r="F24" s="105">
        <f>D24+E24</f>
        <v>217000</v>
      </c>
    </row>
    <row r="25" spans="1:6" s="52" customFormat="1" ht="31.5" customHeight="1">
      <c r="A25" s="103"/>
      <c r="B25" s="94"/>
      <c r="C25" s="95" t="s">
        <v>232</v>
      </c>
      <c r="D25" s="96">
        <v>50000</v>
      </c>
      <c r="E25" s="170">
        <v>13000</v>
      </c>
      <c r="F25" s="96">
        <f>D25+E25</f>
        <v>63000</v>
      </c>
    </row>
    <row r="26" spans="1:6" s="52" customFormat="1" ht="22.5" hidden="1">
      <c r="A26" s="103"/>
      <c r="B26" s="98"/>
      <c r="C26" s="171" t="s">
        <v>204</v>
      </c>
      <c r="D26" s="100">
        <v>13100</v>
      </c>
      <c r="E26" s="100"/>
      <c r="F26" s="100">
        <f>D26+E26</f>
        <v>13100</v>
      </c>
    </row>
    <row r="27" spans="1:6" s="56" customFormat="1" ht="17.25" customHeight="1">
      <c r="A27" s="61">
        <v>60016</v>
      </c>
      <c r="B27" s="61">
        <v>6050</v>
      </c>
      <c r="C27" s="54" t="s">
        <v>198</v>
      </c>
      <c r="D27" s="55">
        <f>SUM(D24:D26)</f>
        <v>293100</v>
      </c>
      <c r="E27" s="55">
        <f>SUM(E24:E26)</f>
        <v>0</v>
      </c>
      <c r="F27" s="55">
        <f>SUM(F24:F26)</f>
        <v>293100</v>
      </c>
    </row>
    <row r="28" spans="1:6" s="56" customFormat="1" ht="11.25" customHeight="1" hidden="1">
      <c r="A28" s="63"/>
      <c r="B28" s="63"/>
      <c r="C28" s="64"/>
      <c r="D28" s="65"/>
      <c r="E28" s="66"/>
      <c r="F28" s="67"/>
    </row>
    <row r="29" spans="1:6" s="56" customFormat="1" ht="10.5" customHeight="1" hidden="1">
      <c r="A29" s="172"/>
      <c r="B29" s="173"/>
      <c r="C29" s="174" t="s">
        <v>205</v>
      </c>
      <c r="D29" s="90">
        <v>534000</v>
      </c>
      <c r="E29" s="90"/>
      <c r="F29" s="90">
        <f>D29+E29</f>
        <v>534000</v>
      </c>
    </row>
    <row r="30" spans="1:6" s="56" customFormat="1" ht="18.75" customHeight="1" hidden="1">
      <c r="A30" s="68">
        <v>70005</v>
      </c>
      <c r="B30" s="69">
        <v>6060</v>
      </c>
      <c r="C30" s="70" t="s">
        <v>198</v>
      </c>
      <c r="D30" s="71">
        <f>D29</f>
        <v>534000</v>
      </c>
      <c r="E30" s="71">
        <f>E29</f>
        <v>0</v>
      </c>
      <c r="F30" s="71">
        <f>F29</f>
        <v>534000</v>
      </c>
    </row>
    <row r="31" spans="1:6" s="56" customFormat="1" ht="11.25" customHeight="1" hidden="1">
      <c r="A31" s="63"/>
      <c r="B31" s="63"/>
      <c r="C31" s="64"/>
      <c r="D31" s="65"/>
      <c r="E31" s="72"/>
      <c r="F31" s="67"/>
    </row>
    <row r="32" spans="1:6" s="56" customFormat="1" ht="10.5" customHeight="1" hidden="1">
      <c r="A32" s="73"/>
      <c r="B32" s="74"/>
      <c r="C32" s="75" t="s">
        <v>206</v>
      </c>
      <c r="D32" s="76">
        <v>12000</v>
      </c>
      <c r="E32" s="76"/>
      <c r="F32" s="90">
        <f>D32+E32</f>
        <v>12000</v>
      </c>
    </row>
    <row r="33" spans="1:6" s="56" customFormat="1" ht="18" customHeight="1" hidden="1">
      <c r="A33" s="68">
        <v>70005</v>
      </c>
      <c r="B33" s="68">
        <v>6050</v>
      </c>
      <c r="C33" s="70" t="s">
        <v>198</v>
      </c>
      <c r="D33" s="71">
        <f>D32</f>
        <v>12000</v>
      </c>
      <c r="E33" s="71">
        <f>E32</f>
        <v>0</v>
      </c>
      <c r="F33" s="71">
        <f>F32</f>
        <v>12000</v>
      </c>
    </row>
    <row r="34" spans="1:6" s="56" customFormat="1" ht="11.25" customHeight="1" hidden="1">
      <c r="A34" s="63"/>
      <c r="B34" s="63"/>
      <c r="C34" s="64"/>
      <c r="D34" s="65"/>
      <c r="E34" s="66"/>
      <c r="F34" s="67"/>
    </row>
    <row r="35" spans="1:6" s="52" customFormat="1" ht="10.5" customHeight="1" hidden="1">
      <c r="A35" s="98"/>
      <c r="B35" s="98"/>
      <c r="C35" s="175" t="s">
        <v>207</v>
      </c>
      <c r="D35" s="176">
        <v>56430</v>
      </c>
      <c r="E35" s="77"/>
      <c r="F35" s="77">
        <f>D35+E35</f>
        <v>56430</v>
      </c>
    </row>
    <row r="36" spans="1:6" s="56" customFormat="1" ht="10.5" customHeight="1" hidden="1">
      <c r="A36" s="61">
        <v>75023</v>
      </c>
      <c r="B36" s="61">
        <v>6060</v>
      </c>
      <c r="C36" s="54" t="s">
        <v>198</v>
      </c>
      <c r="D36" s="55">
        <f>D35</f>
        <v>56430</v>
      </c>
      <c r="E36" s="78">
        <f>E35</f>
        <v>0</v>
      </c>
      <c r="F36" s="71">
        <f>F35</f>
        <v>56430</v>
      </c>
    </row>
    <row r="37" spans="1:6" s="56" customFormat="1" ht="11.25" customHeight="1" hidden="1">
      <c r="A37" s="63"/>
      <c r="B37" s="63"/>
      <c r="C37" s="64"/>
      <c r="D37" s="65"/>
      <c r="E37" s="65"/>
      <c r="F37" s="65"/>
    </row>
    <row r="38" spans="1:6" s="52" customFormat="1" ht="11.25" customHeight="1" hidden="1">
      <c r="A38" s="103"/>
      <c r="B38" s="103"/>
      <c r="C38" s="104" t="s">
        <v>208</v>
      </c>
      <c r="D38" s="79">
        <v>5500</v>
      </c>
      <c r="E38" s="80"/>
      <c r="F38" s="81">
        <f>D38+E38</f>
        <v>5500</v>
      </c>
    </row>
    <row r="39" spans="1:6" s="52" customFormat="1" ht="11.25" customHeight="1" hidden="1">
      <c r="A39" s="94"/>
      <c r="B39" s="94"/>
      <c r="C39" s="95" t="s">
        <v>209</v>
      </c>
      <c r="D39" s="82">
        <v>4500</v>
      </c>
      <c r="E39" s="83"/>
      <c r="F39" s="84">
        <f>D39+E39</f>
        <v>4500</v>
      </c>
    </row>
    <row r="40" spans="1:6" s="56" customFormat="1" ht="11.25" customHeight="1" hidden="1">
      <c r="A40" s="61">
        <v>75095</v>
      </c>
      <c r="B40" s="61">
        <v>6060</v>
      </c>
      <c r="C40" s="54" t="s">
        <v>198</v>
      </c>
      <c r="D40" s="85">
        <f>SUM(D38:D39)</f>
        <v>10000</v>
      </c>
      <c r="E40" s="71">
        <f>SUM(E38:E39)</f>
        <v>0</v>
      </c>
      <c r="F40" s="86">
        <f>D40+E40</f>
        <v>10000</v>
      </c>
    </row>
    <row r="41" spans="1:6" s="56" customFormat="1" ht="11.25" customHeight="1" hidden="1">
      <c r="A41" s="63"/>
      <c r="B41" s="63"/>
      <c r="C41" s="64"/>
      <c r="D41" s="65"/>
      <c r="E41" s="65"/>
      <c r="F41" s="87"/>
    </row>
    <row r="42" spans="1:6" s="56" customFormat="1" ht="11.25" customHeight="1" hidden="1">
      <c r="A42" s="88"/>
      <c r="B42" s="88"/>
      <c r="C42" s="89" t="s">
        <v>210</v>
      </c>
      <c r="D42" s="90">
        <v>10000</v>
      </c>
      <c r="E42" s="91"/>
      <c r="F42" s="90">
        <f>D42+E42</f>
        <v>10000</v>
      </c>
    </row>
    <row r="43" spans="1:6" s="56" customFormat="1" ht="11.25" customHeight="1" hidden="1">
      <c r="A43" s="68">
        <v>75412</v>
      </c>
      <c r="B43" s="68">
        <v>6050</v>
      </c>
      <c r="C43" s="92" t="s">
        <v>198</v>
      </c>
      <c r="D43" s="71">
        <f>D42</f>
        <v>10000</v>
      </c>
      <c r="E43" s="71"/>
      <c r="F43" s="86">
        <f>F42</f>
        <v>10000</v>
      </c>
    </row>
    <row r="44" spans="1:6" s="56" customFormat="1" ht="11.25" customHeight="1" hidden="1">
      <c r="A44" s="63"/>
      <c r="B44" s="63"/>
      <c r="C44" s="64"/>
      <c r="D44" s="65"/>
      <c r="E44" s="66"/>
      <c r="F44" s="67"/>
    </row>
    <row r="45" spans="1:6" s="52" customFormat="1" ht="10.5" customHeight="1" hidden="1">
      <c r="A45" s="98"/>
      <c r="B45" s="98"/>
      <c r="C45" s="175" t="s">
        <v>211</v>
      </c>
      <c r="D45" s="176">
        <v>11500</v>
      </c>
      <c r="E45" s="177"/>
      <c r="F45" s="96">
        <f>D45+E45</f>
        <v>11500</v>
      </c>
    </row>
    <row r="46" spans="1:6" s="56" customFormat="1" ht="10.5" hidden="1">
      <c r="A46" s="61">
        <v>75412</v>
      </c>
      <c r="B46" s="61">
        <v>6060</v>
      </c>
      <c r="C46" s="54" t="s">
        <v>198</v>
      </c>
      <c r="D46" s="55">
        <v>11500</v>
      </c>
      <c r="E46" s="93">
        <f>E45</f>
        <v>0</v>
      </c>
      <c r="F46" s="55">
        <f>F45</f>
        <v>11500</v>
      </c>
    </row>
    <row r="47" spans="1:6" s="56" customFormat="1" ht="11.25" hidden="1">
      <c r="A47" s="63"/>
      <c r="B47" s="63"/>
      <c r="C47" s="64"/>
      <c r="D47" s="65"/>
      <c r="E47" s="66"/>
      <c r="F47" s="67"/>
    </row>
    <row r="48" spans="1:6" s="52" customFormat="1" ht="11.25" hidden="1">
      <c r="A48" s="98"/>
      <c r="B48" s="98"/>
      <c r="C48" s="175" t="s">
        <v>212</v>
      </c>
      <c r="D48" s="176">
        <v>87400</v>
      </c>
      <c r="E48" s="176"/>
      <c r="F48" s="176">
        <f>D48+E48</f>
        <v>87400</v>
      </c>
    </row>
    <row r="49" spans="1:6" s="56" customFormat="1" ht="10.5" hidden="1">
      <c r="A49" s="61">
        <v>90013</v>
      </c>
      <c r="B49" s="61">
        <v>6650</v>
      </c>
      <c r="C49" s="54" t="s">
        <v>198</v>
      </c>
      <c r="D49" s="55">
        <f>D48</f>
        <v>87400</v>
      </c>
      <c r="E49" s="55">
        <f>E48</f>
        <v>0</v>
      </c>
      <c r="F49" s="55">
        <f>F48</f>
        <v>87400</v>
      </c>
    </row>
    <row r="50" spans="1:6" s="56" customFormat="1" ht="11.25" customHeight="1" hidden="1">
      <c r="A50" s="63"/>
      <c r="B50" s="63"/>
      <c r="C50" s="64"/>
      <c r="D50" s="65"/>
      <c r="E50" s="66"/>
      <c r="F50" s="67"/>
    </row>
    <row r="51" spans="1:6" s="52" customFormat="1" ht="10.5" customHeight="1" hidden="1">
      <c r="A51" s="98"/>
      <c r="B51" s="98"/>
      <c r="C51" s="175" t="s">
        <v>213</v>
      </c>
      <c r="D51" s="176">
        <v>100000</v>
      </c>
      <c r="E51" s="178"/>
      <c r="F51" s="176">
        <f>D51+E51</f>
        <v>100000</v>
      </c>
    </row>
    <row r="52" spans="1:6" s="56" customFormat="1" ht="11.25" customHeight="1" hidden="1">
      <c r="A52" s="61">
        <v>90015</v>
      </c>
      <c r="B52" s="61">
        <v>6050</v>
      </c>
      <c r="C52" s="54" t="s">
        <v>198</v>
      </c>
      <c r="D52" s="55">
        <v>100000</v>
      </c>
      <c r="E52" s="55">
        <f>E51</f>
        <v>0</v>
      </c>
      <c r="F52" s="55">
        <v>100000</v>
      </c>
    </row>
    <row r="53" spans="1:6" s="56" customFormat="1" ht="11.25" customHeight="1" hidden="1">
      <c r="A53" s="63"/>
      <c r="B53" s="63"/>
      <c r="C53" s="64"/>
      <c r="D53" s="65"/>
      <c r="E53" s="66"/>
      <c r="F53" s="67"/>
    </row>
    <row r="54" spans="1:6" s="52" customFormat="1" ht="11.25" customHeight="1" hidden="1">
      <c r="A54" s="103"/>
      <c r="B54" s="103"/>
      <c r="C54" s="104" t="s">
        <v>214</v>
      </c>
      <c r="D54" s="105">
        <v>60000</v>
      </c>
      <c r="E54" s="179"/>
      <c r="F54" s="105">
        <f>D54+E54</f>
        <v>60000</v>
      </c>
    </row>
    <row r="55" spans="1:6" s="52" customFormat="1" ht="11.25" customHeight="1" hidden="1">
      <c r="A55" s="103"/>
      <c r="B55" s="103"/>
      <c r="C55" s="104" t="s">
        <v>215</v>
      </c>
      <c r="D55" s="105">
        <v>180000</v>
      </c>
      <c r="E55" s="179"/>
      <c r="F55" s="105">
        <f>D55+E55</f>
        <v>180000</v>
      </c>
    </row>
    <row r="56" spans="1:6" s="52" customFormat="1" ht="11.25" hidden="1">
      <c r="A56" s="94"/>
      <c r="B56" s="94"/>
      <c r="C56" s="95" t="s">
        <v>216</v>
      </c>
      <c r="D56" s="96">
        <v>200000</v>
      </c>
      <c r="E56" s="97"/>
      <c r="F56" s="67">
        <f>D56+E56</f>
        <v>200000</v>
      </c>
    </row>
    <row r="57" spans="1:6" s="52" customFormat="1" ht="11.25" hidden="1">
      <c r="A57" s="98"/>
      <c r="B57" s="98"/>
      <c r="C57" s="99" t="s">
        <v>217</v>
      </c>
      <c r="D57" s="99">
        <v>7450</v>
      </c>
      <c r="E57" s="100"/>
      <c r="F57" s="100">
        <f>D57+E57</f>
        <v>7450</v>
      </c>
    </row>
    <row r="58" spans="1:6" s="101" customFormat="1" ht="11.25" customHeight="1" hidden="1">
      <c r="A58" s="61">
        <v>90017</v>
      </c>
      <c r="B58" s="61">
        <v>6210</v>
      </c>
      <c r="C58" s="54" t="s">
        <v>198</v>
      </c>
      <c r="D58" s="55">
        <f>SUM(D54:D57)</f>
        <v>447450</v>
      </c>
      <c r="E58" s="55">
        <f>SUM(E54:E57)</f>
        <v>0</v>
      </c>
      <c r="F58" s="55">
        <f>SUM(F54:F57)</f>
        <v>447450</v>
      </c>
    </row>
    <row r="59" spans="1:6" s="101" customFormat="1" ht="15" customHeight="1" hidden="1">
      <c r="A59" s="63"/>
      <c r="B59" s="63"/>
      <c r="C59" s="64"/>
      <c r="D59" s="65"/>
      <c r="E59" s="102"/>
      <c r="F59" s="67"/>
    </row>
    <row r="60" spans="1:6" ht="14.25" customHeight="1" hidden="1">
      <c r="A60" s="98"/>
      <c r="B60" s="98"/>
      <c r="C60" s="175" t="s">
        <v>218</v>
      </c>
      <c r="D60" s="176">
        <v>100000</v>
      </c>
      <c r="E60" s="180"/>
      <c r="F60" s="176">
        <f>D60+E60</f>
        <v>100000</v>
      </c>
    </row>
    <row r="61" spans="1:6" s="101" customFormat="1" ht="15" customHeight="1" hidden="1">
      <c r="A61" s="61">
        <v>92114</v>
      </c>
      <c r="B61" s="61">
        <v>6220</v>
      </c>
      <c r="C61" s="54" t="s">
        <v>198</v>
      </c>
      <c r="D61" s="55">
        <v>100000</v>
      </c>
      <c r="E61" s="55"/>
      <c r="F61" s="55">
        <v>100000</v>
      </c>
    </row>
    <row r="62" spans="1:6" s="101" customFormat="1" ht="15" customHeight="1" hidden="1">
      <c r="A62" s="63"/>
      <c r="B62" s="63"/>
      <c r="C62" s="64"/>
      <c r="D62" s="65"/>
      <c r="E62" s="102"/>
      <c r="F62" s="67"/>
    </row>
    <row r="63" spans="1:6" ht="15" customHeight="1" hidden="1">
      <c r="A63" s="103"/>
      <c r="B63" s="103"/>
      <c r="C63" s="104" t="s">
        <v>219</v>
      </c>
      <c r="D63" s="105">
        <v>9300</v>
      </c>
      <c r="E63" s="181"/>
      <c r="F63" s="105">
        <f>D63+E63</f>
        <v>9300</v>
      </c>
    </row>
    <row r="64" spans="1:6" ht="15" customHeight="1" hidden="1">
      <c r="A64" s="103"/>
      <c r="B64" s="103"/>
      <c r="C64" s="104" t="s">
        <v>220</v>
      </c>
      <c r="D64" s="105">
        <v>10025</v>
      </c>
      <c r="E64" s="181"/>
      <c r="F64" s="105">
        <f>D64+E64</f>
        <v>10025</v>
      </c>
    </row>
    <row r="65" spans="1:6" ht="23.25" hidden="1">
      <c r="A65" s="103"/>
      <c r="B65" s="103"/>
      <c r="C65" s="104" t="s">
        <v>221</v>
      </c>
      <c r="D65" s="105">
        <v>8398</v>
      </c>
      <c r="E65" s="181"/>
      <c r="F65" s="105">
        <f>D65+E65</f>
        <v>8398</v>
      </c>
    </row>
    <row r="66" spans="1:6" ht="15" hidden="1">
      <c r="A66" s="103"/>
      <c r="B66" s="103"/>
      <c r="C66" s="104" t="s">
        <v>222</v>
      </c>
      <c r="D66" s="105">
        <v>1000</v>
      </c>
      <c r="E66" s="105"/>
      <c r="F66" s="105">
        <f>D66+E66</f>
        <v>1000</v>
      </c>
    </row>
    <row r="67" spans="1:6" ht="23.25" hidden="1">
      <c r="A67" s="103"/>
      <c r="B67" s="103"/>
      <c r="C67" s="104" t="s">
        <v>223</v>
      </c>
      <c r="D67" s="105">
        <v>3000</v>
      </c>
      <c r="E67" s="105"/>
      <c r="F67" s="105">
        <f>D67+E67</f>
        <v>3000</v>
      </c>
    </row>
    <row r="68" spans="1:6" ht="15" customHeight="1" hidden="1">
      <c r="A68" s="103"/>
      <c r="B68" s="103"/>
      <c r="C68" s="104" t="s">
        <v>224</v>
      </c>
      <c r="D68" s="105">
        <v>3187</v>
      </c>
      <c r="E68" s="105"/>
      <c r="F68" s="105">
        <f>D68+E68</f>
        <v>3187</v>
      </c>
    </row>
    <row r="69" spans="1:6" ht="15" customHeight="1" hidden="1">
      <c r="A69" s="103"/>
      <c r="B69" s="103"/>
      <c r="C69" s="104" t="s">
        <v>225</v>
      </c>
      <c r="D69" s="105">
        <v>145000</v>
      </c>
      <c r="E69" s="181"/>
      <c r="F69" s="105">
        <f>D69+E69</f>
        <v>145000</v>
      </c>
    </row>
    <row r="70" spans="1:6" ht="15" customHeight="1" hidden="1">
      <c r="A70" s="94"/>
      <c r="B70" s="94"/>
      <c r="C70" s="95" t="s">
        <v>226</v>
      </c>
      <c r="D70" s="96">
        <v>2000</v>
      </c>
      <c r="E70" s="105"/>
      <c r="F70" s="105">
        <f>D70+E70</f>
        <v>2000</v>
      </c>
    </row>
    <row r="71" spans="1:6" ht="15" hidden="1">
      <c r="A71" s="94"/>
      <c r="B71" s="94"/>
      <c r="C71" s="177" t="s">
        <v>227</v>
      </c>
      <c r="D71" s="96">
        <v>13000</v>
      </c>
      <c r="E71" s="180"/>
      <c r="F71" s="176">
        <f>D71+E71</f>
        <v>13000</v>
      </c>
    </row>
    <row r="72" spans="1:6" s="101" customFormat="1" ht="11.25" customHeight="1" hidden="1">
      <c r="A72" s="61">
        <v>92695</v>
      </c>
      <c r="B72" s="61">
        <v>6050</v>
      </c>
      <c r="C72" s="54" t="s">
        <v>198</v>
      </c>
      <c r="D72" s="55">
        <f>SUM(D63:D71)</f>
        <v>194910</v>
      </c>
      <c r="E72" s="55">
        <f>SUM(E63:E71)</f>
        <v>0</v>
      </c>
      <c r="F72" s="55">
        <f>SUM(F63:F71)</f>
        <v>194910</v>
      </c>
    </row>
    <row r="73" spans="1:6" s="101" customFormat="1" ht="20.25" customHeight="1">
      <c r="A73" s="114"/>
      <c r="B73" s="115"/>
      <c r="C73" s="116"/>
      <c r="D73" s="117"/>
      <c r="E73" s="117"/>
      <c r="F73" s="118"/>
    </row>
    <row r="74" spans="1:6" ht="38.25" customHeight="1">
      <c r="A74" s="106"/>
      <c r="B74" s="106"/>
      <c r="C74" s="107" t="s">
        <v>228</v>
      </c>
      <c r="D74" s="108">
        <f>D16+D22+D27+D36+D40+D46+D52+D58+D61+D72+D49+D30+D33+D43</f>
        <v>3889300</v>
      </c>
      <c r="E74" s="108">
        <f>E16+E22+E27+E36+E40+E46+E52+E58+E61+E72+E49+E30+E33+E43</f>
        <v>0</v>
      </c>
      <c r="F74" s="108">
        <f>F16+F22+F27+F36+F40+F46+F52+F58+F61+F72+F49+F30+F33+F43</f>
        <v>3889300</v>
      </c>
    </row>
    <row r="75" spans="1:4" ht="35.25" customHeight="1">
      <c r="A75" s="109"/>
      <c r="B75" s="109"/>
      <c r="C75" s="97"/>
      <c r="D75" s="97"/>
    </row>
    <row r="76" spans="1:5" ht="15">
      <c r="A76" s="109"/>
      <c r="B76" s="109"/>
      <c r="C76" s="66"/>
      <c r="D76" s="183" t="s">
        <v>229</v>
      </c>
      <c r="E76" s="102"/>
    </row>
    <row r="77" spans="1:5" ht="15">
      <c r="A77" s="109"/>
      <c r="B77" s="109"/>
      <c r="C77" s="66"/>
      <c r="D77" s="66"/>
      <c r="E77" s="102"/>
    </row>
    <row r="78" spans="1:5" ht="15">
      <c r="A78" s="109"/>
      <c r="B78" s="109"/>
      <c r="C78" s="66" t="s">
        <v>68</v>
      </c>
      <c r="D78" s="183" t="s">
        <v>76</v>
      </c>
      <c r="E78" s="102"/>
    </row>
    <row r="79" spans="1:4" ht="15">
      <c r="A79" s="109"/>
      <c r="B79" s="109"/>
      <c r="C79" s="97"/>
      <c r="D79" s="97"/>
    </row>
    <row r="80" spans="1:4" ht="15">
      <c r="A80" s="109"/>
      <c r="B80" s="109"/>
      <c r="C80" s="97"/>
      <c r="D80" s="97"/>
    </row>
  </sheetData>
  <sheetProtection/>
  <mergeCells count="2">
    <mergeCell ref="A7:F7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F35" sqref="F35"/>
    </sheetView>
  </sheetViews>
  <sheetFormatPr defaultColWidth="5.00390625" defaultRowHeight="15"/>
  <cols>
    <col min="1" max="1" width="5.140625" style="1" bestFit="1" customWidth="1"/>
    <col min="2" max="2" width="5.28125" style="1" bestFit="1" customWidth="1"/>
    <col min="3" max="3" width="5.00390625" style="1" customWidth="1"/>
    <col min="4" max="4" width="43.28125" style="1" customWidth="1"/>
    <col min="5" max="6" width="12.421875" style="1" customWidth="1"/>
    <col min="7" max="7" width="10.8515625" style="1" customWidth="1"/>
    <col min="8" max="8" width="10.421875" style="4" customWidth="1"/>
    <col min="9" max="9" width="10.7109375" style="5" customWidth="1"/>
    <col min="10" max="10" width="11.00390625" style="5" customWidth="1"/>
    <col min="11" max="20" width="5.00390625" style="0" customWidth="1"/>
    <col min="21" max="21" width="21.7109375" style="0" customWidth="1"/>
    <col min="22" max="27" width="5.00390625" style="0" hidden="1" customWidth="1"/>
  </cols>
  <sheetData>
    <row r="1" spans="5:7" ht="15">
      <c r="E1" s="3"/>
      <c r="F1" s="3"/>
      <c r="G1" s="3" t="s">
        <v>36</v>
      </c>
    </row>
    <row r="2" spans="1:10" ht="13.5" customHeight="1">
      <c r="A2" s="38"/>
      <c r="B2" s="38"/>
      <c r="C2" s="38"/>
      <c r="D2" s="38"/>
      <c r="E2" s="38"/>
      <c r="F2" s="38"/>
      <c r="G2" s="39" t="s">
        <v>231</v>
      </c>
      <c r="H2" s="38"/>
      <c r="I2" s="38"/>
      <c r="J2" s="38"/>
    </row>
    <row r="3" spans="1:10" ht="12.75" customHeight="1">
      <c r="A3" s="38"/>
      <c r="B3" s="38"/>
      <c r="C3" s="38"/>
      <c r="D3" s="38"/>
      <c r="E3" s="38"/>
      <c r="F3" s="38"/>
      <c r="G3" s="39" t="s">
        <v>75</v>
      </c>
      <c r="H3" s="38"/>
      <c r="I3" s="38"/>
      <c r="J3" s="38"/>
    </row>
    <row r="4" spans="1:10" ht="12.75" customHeight="1">
      <c r="A4" s="38"/>
      <c r="B4" s="38"/>
      <c r="C4" s="38"/>
      <c r="D4" s="38"/>
      <c r="E4" s="38"/>
      <c r="F4" s="38"/>
      <c r="G4" s="39" t="s">
        <v>162</v>
      </c>
      <c r="H4" s="38"/>
      <c r="I4" s="38"/>
      <c r="J4" s="38"/>
    </row>
    <row r="5" ht="21.75" customHeight="1"/>
    <row r="6" spans="1:10" ht="28.5" customHeight="1">
      <c r="A6" s="211" t="s">
        <v>37</v>
      </c>
      <c r="B6" s="211"/>
      <c r="C6" s="211"/>
      <c r="D6" s="211"/>
      <c r="E6" s="211"/>
      <c r="F6" s="211"/>
      <c r="G6" s="211"/>
      <c r="H6" s="211"/>
      <c r="I6" s="211"/>
      <c r="J6" s="212"/>
    </row>
    <row r="7" spans="1:10" s="2" customFormat="1" ht="15">
      <c r="A7" s="213" t="s">
        <v>66</v>
      </c>
      <c r="B7" s="213"/>
      <c r="C7" s="213"/>
      <c r="D7" s="213"/>
      <c r="E7" s="213"/>
      <c r="F7" s="213"/>
      <c r="G7" s="213"/>
      <c r="H7" s="213"/>
      <c r="I7" s="213"/>
      <c r="J7" s="212"/>
    </row>
    <row r="8" spans="1:9" ht="15" customHeight="1">
      <c r="A8" s="6"/>
      <c r="B8" s="6"/>
      <c r="C8" s="6"/>
      <c r="D8" s="6"/>
      <c r="E8" s="6"/>
      <c r="F8" s="6"/>
      <c r="G8" s="6"/>
      <c r="H8" s="7"/>
      <c r="I8" s="8"/>
    </row>
    <row r="9" spans="1:10" ht="26.25">
      <c r="A9" s="9" t="s">
        <v>3</v>
      </c>
      <c r="B9" s="9" t="s">
        <v>4</v>
      </c>
      <c r="C9" s="9" t="s">
        <v>21</v>
      </c>
      <c r="D9" s="10" t="s">
        <v>6</v>
      </c>
      <c r="E9" s="11" t="s">
        <v>38</v>
      </c>
      <c r="F9" s="11" t="s">
        <v>39</v>
      </c>
      <c r="G9" s="12" t="s">
        <v>40</v>
      </c>
      <c r="H9" s="13" t="s">
        <v>41</v>
      </c>
      <c r="I9" s="14" t="s">
        <v>39</v>
      </c>
      <c r="J9" s="14" t="s">
        <v>40</v>
      </c>
    </row>
    <row r="10" spans="1:10" ht="15" hidden="1">
      <c r="A10" s="9" t="s">
        <v>72</v>
      </c>
      <c r="B10" s="9"/>
      <c r="C10" s="9"/>
      <c r="D10" s="10" t="s">
        <v>73</v>
      </c>
      <c r="E10" s="126">
        <f>E11</f>
        <v>284187.35</v>
      </c>
      <c r="F10" s="126">
        <f>F11</f>
        <v>0</v>
      </c>
      <c r="G10" s="129">
        <f>E10+F10</f>
        <v>284187.35</v>
      </c>
      <c r="H10" s="13">
        <f>H11</f>
        <v>284187.35</v>
      </c>
      <c r="I10" s="126">
        <f>I11</f>
        <v>0</v>
      </c>
      <c r="J10" s="126">
        <f>H10+I10</f>
        <v>284187.35</v>
      </c>
    </row>
    <row r="11" spans="1:10" s="124" customFormat="1" ht="15" hidden="1">
      <c r="A11" s="21"/>
      <c r="B11" s="21" t="s">
        <v>67</v>
      </c>
      <c r="C11" s="21"/>
      <c r="D11" s="119" t="s">
        <v>13</v>
      </c>
      <c r="E11" s="125">
        <f>E12</f>
        <v>284187.35</v>
      </c>
      <c r="F11" s="125">
        <f>F12</f>
        <v>0</v>
      </c>
      <c r="G11" s="129">
        <f>E11+F11</f>
        <v>284187.35</v>
      </c>
      <c r="H11" s="125">
        <f>SUM(H13:H18)</f>
        <v>284187.35</v>
      </c>
      <c r="I11" s="125">
        <f>SUM(I13:I18)</f>
        <v>0</v>
      </c>
      <c r="J11" s="125">
        <f>SUM(J13:J18)</f>
        <v>284187.35</v>
      </c>
    </row>
    <row r="12" spans="1:10" s="124" customFormat="1" ht="34.5" customHeight="1" hidden="1">
      <c r="A12" s="21"/>
      <c r="B12" s="21"/>
      <c r="C12" s="21" t="s">
        <v>15</v>
      </c>
      <c r="D12" s="23" t="s">
        <v>16</v>
      </c>
      <c r="E12" s="125">
        <v>284187.35</v>
      </c>
      <c r="F12" s="128"/>
      <c r="G12" s="130">
        <f>E12+F12</f>
        <v>284187.35</v>
      </c>
      <c r="H12" s="122"/>
      <c r="I12" s="123"/>
      <c r="J12" s="123"/>
    </row>
    <row r="13" spans="1:10" s="124" customFormat="1" ht="15" hidden="1">
      <c r="A13" s="21"/>
      <c r="B13" s="21"/>
      <c r="C13" s="41" t="s">
        <v>32</v>
      </c>
      <c r="D13" s="42" t="s">
        <v>33</v>
      </c>
      <c r="E13" s="120"/>
      <c r="F13" s="123"/>
      <c r="G13" s="127"/>
      <c r="H13" s="125">
        <v>3701</v>
      </c>
      <c r="I13" s="125"/>
      <c r="J13" s="125">
        <f>H13+I13</f>
        <v>3701</v>
      </c>
    </row>
    <row r="14" spans="1:10" s="124" customFormat="1" ht="15" hidden="1">
      <c r="A14" s="21"/>
      <c r="B14" s="21"/>
      <c r="C14" s="41" t="s">
        <v>34</v>
      </c>
      <c r="D14" s="42" t="s">
        <v>35</v>
      </c>
      <c r="E14" s="120"/>
      <c r="F14" s="123"/>
      <c r="G14" s="127"/>
      <c r="H14" s="125">
        <v>632.63</v>
      </c>
      <c r="I14" s="125"/>
      <c r="J14" s="125">
        <f>H14+I14</f>
        <v>632.63</v>
      </c>
    </row>
    <row r="15" spans="1:10" s="124" customFormat="1" ht="15" hidden="1">
      <c r="A15" s="21"/>
      <c r="B15" s="21"/>
      <c r="C15" s="41" t="s">
        <v>44</v>
      </c>
      <c r="D15" s="42" t="s">
        <v>45</v>
      </c>
      <c r="E15" s="120"/>
      <c r="F15" s="120"/>
      <c r="G15" s="121"/>
      <c r="H15" s="125">
        <v>90.67</v>
      </c>
      <c r="I15" s="125"/>
      <c r="J15" s="125">
        <f>H15+I15</f>
        <v>90.67</v>
      </c>
    </row>
    <row r="16" spans="1:10" s="124" customFormat="1" ht="15" hidden="1">
      <c r="A16" s="21"/>
      <c r="B16" s="21"/>
      <c r="C16" s="41" t="s">
        <v>22</v>
      </c>
      <c r="D16" s="42" t="s">
        <v>23</v>
      </c>
      <c r="E16" s="120"/>
      <c r="F16" s="120"/>
      <c r="G16" s="121"/>
      <c r="H16" s="125">
        <v>51</v>
      </c>
      <c r="I16" s="125"/>
      <c r="J16" s="125">
        <f>H16+I16</f>
        <v>51</v>
      </c>
    </row>
    <row r="17" spans="1:10" s="124" customFormat="1" ht="15" hidden="1">
      <c r="A17" s="21"/>
      <c r="B17" s="21"/>
      <c r="C17" s="41" t="s">
        <v>24</v>
      </c>
      <c r="D17" s="42" t="s">
        <v>25</v>
      </c>
      <c r="E17" s="120"/>
      <c r="F17" s="120"/>
      <c r="G17" s="121"/>
      <c r="H17" s="125">
        <v>1097</v>
      </c>
      <c r="I17" s="125"/>
      <c r="J17" s="125">
        <f>H17+I17</f>
        <v>1097</v>
      </c>
    </row>
    <row r="18" spans="1:10" s="124" customFormat="1" ht="15" hidden="1">
      <c r="A18" s="21"/>
      <c r="B18" s="21"/>
      <c r="C18" s="41" t="s">
        <v>70</v>
      </c>
      <c r="D18" s="42" t="s">
        <v>71</v>
      </c>
      <c r="E18" s="120"/>
      <c r="F18" s="120"/>
      <c r="G18" s="121"/>
      <c r="H18" s="125">
        <v>278615.05</v>
      </c>
      <c r="I18" s="125"/>
      <c r="J18" s="125">
        <f>H18+I18</f>
        <v>278615.05</v>
      </c>
    </row>
    <row r="19" spans="1:10" ht="15" hidden="1">
      <c r="A19" s="9" t="s">
        <v>30</v>
      </c>
      <c r="B19" s="9"/>
      <c r="C19" s="9"/>
      <c r="D19" s="15" t="s">
        <v>31</v>
      </c>
      <c r="E19" s="16">
        <f>E20</f>
        <v>45938</v>
      </c>
      <c r="F19" s="16">
        <f>F20</f>
        <v>0</v>
      </c>
      <c r="G19" s="17">
        <f>G20</f>
        <v>45938</v>
      </c>
      <c r="H19" s="18">
        <f>H20</f>
        <v>45938</v>
      </c>
      <c r="I19" s="19">
        <f>I20</f>
        <v>0</v>
      </c>
      <c r="J19" s="19">
        <f>J20</f>
        <v>45938</v>
      </c>
    </row>
    <row r="20" spans="1:10" ht="15" hidden="1">
      <c r="A20" s="20"/>
      <c r="B20" s="21" t="s">
        <v>42</v>
      </c>
      <c r="C20" s="22"/>
      <c r="D20" s="23" t="s">
        <v>43</v>
      </c>
      <c r="E20" s="24">
        <f>E21</f>
        <v>45938</v>
      </c>
      <c r="F20" s="24">
        <f>F21</f>
        <v>0</v>
      </c>
      <c r="G20" s="25">
        <f>G21</f>
        <v>45938</v>
      </c>
      <c r="H20" s="26">
        <f>SUM(H21:H27)</f>
        <v>45938</v>
      </c>
      <c r="I20" s="27">
        <f>SUM(I21:I27)</f>
        <v>0</v>
      </c>
      <c r="J20" s="27">
        <f>SUM(J21:J27)</f>
        <v>45938</v>
      </c>
    </row>
    <row r="21" spans="1:10" ht="45" hidden="1">
      <c r="A21" s="20"/>
      <c r="B21" s="28"/>
      <c r="C21" s="21" t="s">
        <v>15</v>
      </c>
      <c r="D21" s="23" t="s">
        <v>16</v>
      </c>
      <c r="E21" s="24">
        <v>45938</v>
      </c>
      <c r="F21" s="24"/>
      <c r="G21" s="25">
        <v>45938</v>
      </c>
      <c r="H21" s="26"/>
      <c r="I21" s="29"/>
      <c r="J21" s="30"/>
    </row>
    <row r="22" spans="1:10" ht="15" hidden="1">
      <c r="A22" s="28"/>
      <c r="B22" s="28"/>
      <c r="C22" s="21" t="s">
        <v>32</v>
      </c>
      <c r="D22" s="23" t="s">
        <v>33</v>
      </c>
      <c r="E22" s="24"/>
      <c r="F22" s="24"/>
      <c r="G22" s="25"/>
      <c r="H22" s="31">
        <v>25990</v>
      </c>
      <c r="I22" s="29"/>
      <c r="J22" s="32">
        <f>H22+I22</f>
        <v>25990</v>
      </c>
    </row>
    <row r="23" spans="1:10" ht="15" hidden="1">
      <c r="A23" s="28"/>
      <c r="B23" s="28"/>
      <c r="C23" s="21" t="s">
        <v>34</v>
      </c>
      <c r="D23" s="23" t="s">
        <v>35</v>
      </c>
      <c r="E23" s="24"/>
      <c r="F23" s="24"/>
      <c r="G23" s="25"/>
      <c r="H23" s="31">
        <v>4401</v>
      </c>
      <c r="I23" s="29"/>
      <c r="J23" s="32">
        <f>H23+I23</f>
        <v>4401</v>
      </c>
    </row>
    <row r="24" spans="1:10" ht="15" hidden="1">
      <c r="A24" s="28"/>
      <c r="B24" s="28"/>
      <c r="C24" s="21" t="s">
        <v>44</v>
      </c>
      <c r="D24" s="23" t="s">
        <v>45</v>
      </c>
      <c r="E24" s="24"/>
      <c r="F24" s="24"/>
      <c r="G24" s="25"/>
      <c r="H24" s="31">
        <v>636</v>
      </c>
      <c r="I24" s="29"/>
      <c r="J24" s="32">
        <f>H24+I24</f>
        <v>636</v>
      </c>
    </row>
    <row r="25" spans="1:10" ht="15" hidden="1">
      <c r="A25" s="28"/>
      <c r="B25" s="28"/>
      <c r="C25" s="21" t="s">
        <v>22</v>
      </c>
      <c r="D25" s="23" t="s">
        <v>23</v>
      </c>
      <c r="E25" s="24"/>
      <c r="F25" s="24"/>
      <c r="G25" s="25"/>
      <c r="H25" s="31">
        <v>500</v>
      </c>
      <c r="I25" s="29"/>
      <c r="J25" s="32">
        <f>H25+I25</f>
        <v>500</v>
      </c>
    </row>
    <row r="26" spans="1:10" ht="15" hidden="1">
      <c r="A26" s="28"/>
      <c r="B26" s="28"/>
      <c r="C26" s="21" t="s">
        <v>24</v>
      </c>
      <c r="D26" s="23" t="s">
        <v>25</v>
      </c>
      <c r="E26" s="24"/>
      <c r="F26" s="24"/>
      <c r="G26" s="25"/>
      <c r="H26" s="31">
        <v>13111</v>
      </c>
      <c r="I26" s="29"/>
      <c r="J26" s="32">
        <f>H26+I26</f>
        <v>13111</v>
      </c>
    </row>
    <row r="27" spans="1:10" ht="15" hidden="1">
      <c r="A27" s="28"/>
      <c r="B27" s="28"/>
      <c r="C27" s="21" t="s">
        <v>46</v>
      </c>
      <c r="D27" s="23" t="s">
        <v>47</v>
      </c>
      <c r="E27" s="24"/>
      <c r="F27" s="24"/>
      <c r="G27" s="25"/>
      <c r="H27" s="33">
        <v>1300</v>
      </c>
      <c r="I27" s="29"/>
      <c r="J27" s="32">
        <f>H27+I27</f>
        <v>1300</v>
      </c>
    </row>
    <row r="28" spans="1:10" ht="22.5">
      <c r="A28" s="9" t="s">
        <v>48</v>
      </c>
      <c r="B28" s="9"/>
      <c r="C28" s="9"/>
      <c r="D28" s="15" t="s">
        <v>49</v>
      </c>
      <c r="E28" s="16">
        <f>E29</f>
        <v>1051</v>
      </c>
      <c r="F28" s="16">
        <f>F29+F34</f>
        <v>7923</v>
      </c>
      <c r="G28" s="16">
        <f>G29+G34</f>
        <v>8974</v>
      </c>
      <c r="H28" s="18">
        <f>H29</f>
        <v>1051</v>
      </c>
      <c r="I28" s="19">
        <f>I29+I34</f>
        <v>7923</v>
      </c>
      <c r="J28" s="19">
        <f>J29+J34</f>
        <v>8974</v>
      </c>
    </row>
    <row r="29" spans="1:10" ht="22.5" hidden="1">
      <c r="A29" s="20"/>
      <c r="B29" s="21" t="s">
        <v>50</v>
      </c>
      <c r="C29" s="22"/>
      <c r="D29" s="23" t="s">
        <v>51</v>
      </c>
      <c r="E29" s="24">
        <f>E30</f>
        <v>1051</v>
      </c>
      <c r="F29" s="24">
        <f>F30</f>
        <v>0</v>
      </c>
      <c r="G29" s="25">
        <f>G30</f>
        <v>1051</v>
      </c>
      <c r="H29" s="26">
        <f>SUM(H31:H33)</f>
        <v>1051</v>
      </c>
      <c r="I29" s="27">
        <f>SUM(I31:I33)</f>
        <v>0</v>
      </c>
      <c r="J29" s="27">
        <f>SUM(J31:J33)</f>
        <v>1051</v>
      </c>
    </row>
    <row r="30" spans="1:10" ht="45" hidden="1">
      <c r="A30" s="20"/>
      <c r="B30" s="28"/>
      <c r="C30" s="21" t="s">
        <v>15</v>
      </c>
      <c r="D30" s="23" t="s">
        <v>16</v>
      </c>
      <c r="E30" s="24">
        <v>1051</v>
      </c>
      <c r="F30" s="24"/>
      <c r="G30" s="25">
        <v>1051</v>
      </c>
      <c r="H30" s="26"/>
      <c r="I30" s="29"/>
      <c r="J30" s="30"/>
    </row>
    <row r="31" spans="1:10" ht="15" hidden="1">
      <c r="A31" s="20"/>
      <c r="B31" s="28"/>
      <c r="C31" s="21" t="s">
        <v>32</v>
      </c>
      <c r="D31" s="23" t="s">
        <v>33</v>
      </c>
      <c r="E31" s="24"/>
      <c r="F31" s="24"/>
      <c r="G31" s="25"/>
      <c r="H31" s="26">
        <v>880</v>
      </c>
      <c r="I31" s="29"/>
      <c r="J31" s="32">
        <f>H31+I31</f>
        <v>880</v>
      </c>
    </row>
    <row r="32" spans="1:10" ht="15" hidden="1">
      <c r="A32" s="28"/>
      <c r="B32" s="28"/>
      <c r="C32" s="21" t="s">
        <v>34</v>
      </c>
      <c r="D32" s="23" t="s">
        <v>35</v>
      </c>
      <c r="E32" s="24"/>
      <c r="F32" s="24"/>
      <c r="G32" s="25"/>
      <c r="H32" s="26">
        <v>150</v>
      </c>
      <c r="I32" s="29"/>
      <c r="J32" s="32">
        <f>H32+I32</f>
        <v>150</v>
      </c>
    </row>
    <row r="33" spans="1:10" ht="15" hidden="1">
      <c r="A33" s="28"/>
      <c r="B33" s="28"/>
      <c r="C33" s="21" t="s">
        <v>44</v>
      </c>
      <c r="D33" s="23" t="s">
        <v>45</v>
      </c>
      <c r="E33" s="24"/>
      <c r="F33" s="24"/>
      <c r="G33" s="25"/>
      <c r="H33" s="26">
        <v>21</v>
      </c>
      <c r="I33" s="29"/>
      <c r="J33" s="32">
        <f>H33+I33</f>
        <v>21</v>
      </c>
    </row>
    <row r="34" spans="1:10" ht="15">
      <c r="A34" s="28"/>
      <c r="B34" s="28" t="s">
        <v>83</v>
      </c>
      <c r="C34" s="21"/>
      <c r="D34" s="23" t="s">
        <v>84</v>
      </c>
      <c r="E34" s="24"/>
      <c r="F34" s="24">
        <f>F35</f>
        <v>7923</v>
      </c>
      <c r="G34" s="24">
        <f>G35</f>
        <v>7923</v>
      </c>
      <c r="H34" s="26"/>
      <c r="I34" s="34">
        <f>SUM(I36:I42)</f>
        <v>7923</v>
      </c>
      <c r="J34" s="34">
        <f>SUM(J36:J42)</f>
        <v>7923</v>
      </c>
    </row>
    <row r="35" spans="1:10" ht="45">
      <c r="A35" s="28"/>
      <c r="B35" s="28"/>
      <c r="C35" s="21" t="s">
        <v>15</v>
      </c>
      <c r="D35" s="23" t="s">
        <v>16</v>
      </c>
      <c r="E35" s="184"/>
      <c r="F35" s="184">
        <v>7923</v>
      </c>
      <c r="G35" s="185">
        <f>E35+F35</f>
        <v>7923</v>
      </c>
      <c r="H35" s="188"/>
      <c r="I35" s="186"/>
      <c r="J35" s="187"/>
    </row>
    <row r="36" spans="1:10" ht="15">
      <c r="A36" s="28"/>
      <c r="B36" s="28"/>
      <c r="C36" s="21" t="s">
        <v>111</v>
      </c>
      <c r="D36" s="23" t="s">
        <v>230</v>
      </c>
      <c r="E36" s="184"/>
      <c r="F36" s="184"/>
      <c r="G36" s="185"/>
      <c r="H36" s="188"/>
      <c r="I36" s="184">
        <v>3690</v>
      </c>
      <c r="J36" s="184">
        <f>H36+I36</f>
        <v>3690</v>
      </c>
    </row>
    <row r="37" spans="1:10" ht="15">
      <c r="A37" s="28"/>
      <c r="B37" s="28"/>
      <c r="C37" s="21" t="s">
        <v>34</v>
      </c>
      <c r="D37" s="23" t="s">
        <v>35</v>
      </c>
      <c r="E37" s="184"/>
      <c r="F37" s="184"/>
      <c r="G37" s="185"/>
      <c r="H37" s="188"/>
      <c r="I37" s="184">
        <v>234</v>
      </c>
      <c r="J37" s="184">
        <f aca="true" t="shared" si="0" ref="J37:J42">H37+I37</f>
        <v>234</v>
      </c>
    </row>
    <row r="38" spans="1:10" ht="15">
      <c r="A38" s="28"/>
      <c r="B38" s="28"/>
      <c r="C38" s="21" t="s">
        <v>44</v>
      </c>
      <c r="D38" s="23" t="s">
        <v>45</v>
      </c>
      <c r="E38" s="184"/>
      <c r="F38" s="184"/>
      <c r="G38" s="185"/>
      <c r="H38" s="188"/>
      <c r="I38" s="184">
        <v>34</v>
      </c>
      <c r="J38" s="184">
        <f t="shared" si="0"/>
        <v>34</v>
      </c>
    </row>
    <row r="39" spans="1:10" ht="15">
      <c r="A39" s="28"/>
      <c r="B39" s="28"/>
      <c r="C39" s="21" t="s">
        <v>116</v>
      </c>
      <c r="D39" s="23" t="s">
        <v>117</v>
      </c>
      <c r="E39" s="184"/>
      <c r="F39" s="184"/>
      <c r="G39" s="185"/>
      <c r="H39" s="188"/>
      <c r="I39" s="184">
        <v>1365</v>
      </c>
      <c r="J39" s="184">
        <f t="shared" si="0"/>
        <v>1365</v>
      </c>
    </row>
    <row r="40" spans="1:10" ht="15">
      <c r="A40" s="28"/>
      <c r="B40" s="28"/>
      <c r="C40" s="21" t="s">
        <v>22</v>
      </c>
      <c r="D40" s="23" t="s">
        <v>23</v>
      </c>
      <c r="E40" s="184"/>
      <c r="F40" s="184"/>
      <c r="G40" s="185"/>
      <c r="H40" s="188"/>
      <c r="I40" s="184">
        <v>2000</v>
      </c>
      <c r="J40" s="184">
        <f t="shared" si="0"/>
        <v>2000</v>
      </c>
    </row>
    <row r="41" spans="1:10" ht="15">
      <c r="A41" s="28"/>
      <c r="B41" s="28"/>
      <c r="C41" s="21" t="s">
        <v>24</v>
      </c>
      <c r="D41" s="23" t="s">
        <v>25</v>
      </c>
      <c r="E41" s="184"/>
      <c r="F41" s="184"/>
      <c r="G41" s="185"/>
      <c r="H41" s="188"/>
      <c r="I41" s="184">
        <v>500</v>
      </c>
      <c r="J41" s="184">
        <f t="shared" si="0"/>
        <v>500</v>
      </c>
    </row>
    <row r="42" spans="1:10" ht="15">
      <c r="A42" s="28"/>
      <c r="B42" s="28"/>
      <c r="C42" s="21" t="s">
        <v>46</v>
      </c>
      <c r="D42" s="23" t="s">
        <v>47</v>
      </c>
      <c r="E42" s="184"/>
      <c r="F42" s="184"/>
      <c r="G42" s="185"/>
      <c r="H42" s="188"/>
      <c r="I42" s="184">
        <v>100</v>
      </c>
      <c r="J42" s="184">
        <f t="shared" si="0"/>
        <v>100</v>
      </c>
    </row>
    <row r="43" spans="1:10" ht="15" hidden="1">
      <c r="A43" s="9" t="s">
        <v>10</v>
      </c>
      <c r="B43" s="9"/>
      <c r="C43" s="9"/>
      <c r="D43" s="15" t="s">
        <v>11</v>
      </c>
      <c r="E43" s="16">
        <f>E44+E57+E64+E60</f>
        <v>1041896</v>
      </c>
      <c r="F43" s="16">
        <f>F44+F57+F64+F60</f>
        <v>0</v>
      </c>
      <c r="G43" s="16">
        <f>G44+G57+G64+G60</f>
        <v>1041896</v>
      </c>
      <c r="H43" s="16">
        <f>H44+H57+H64+H60</f>
        <v>1041896</v>
      </c>
      <c r="I43" s="16">
        <f>I44+I57+I64+I60</f>
        <v>0</v>
      </c>
      <c r="J43" s="16">
        <f>J44+J57+J64+J60</f>
        <v>1041896</v>
      </c>
    </row>
    <row r="44" spans="1:10" ht="33.75" hidden="1">
      <c r="A44" s="20"/>
      <c r="B44" s="21" t="s">
        <v>52</v>
      </c>
      <c r="C44" s="22"/>
      <c r="D44" s="23" t="s">
        <v>53</v>
      </c>
      <c r="E44" s="24">
        <f>E45</f>
        <v>1002914</v>
      </c>
      <c r="F44" s="24">
        <f>F45</f>
        <v>0</v>
      </c>
      <c r="G44" s="25">
        <f>G45</f>
        <v>1002914</v>
      </c>
      <c r="H44" s="26">
        <f>SUM(H46:H56)</f>
        <v>1002914</v>
      </c>
      <c r="I44" s="27">
        <f>SUM(I46:I56)</f>
        <v>0</v>
      </c>
      <c r="J44" s="27">
        <f>SUM(J46:J56)</f>
        <v>1002914</v>
      </c>
    </row>
    <row r="45" spans="1:10" ht="45" hidden="1">
      <c r="A45" s="20"/>
      <c r="B45" s="28"/>
      <c r="C45" s="21" t="s">
        <v>15</v>
      </c>
      <c r="D45" s="23" t="s">
        <v>16</v>
      </c>
      <c r="E45" s="24">
        <v>1002914</v>
      </c>
      <c r="F45" s="24"/>
      <c r="G45" s="25">
        <f>E45</f>
        <v>1002914</v>
      </c>
      <c r="H45" s="26"/>
      <c r="I45" s="29"/>
      <c r="J45" s="30"/>
    </row>
    <row r="46" spans="1:10" ht="15" hidden="1">
      <c r="A46" s="28"/>
      <c r="B46" s="28"/>
      <c r="C46" s="21" t="s">
        <v>26</v>
      </c>
      <c r="D46" s="23" t="s">
        <v>27</v>
      </c>
      <c r="E46" s="24"/>
      <c r="F46" s="24"/>
      <c r="G46" s="25"/>
      <c r="H46" s="26">
        <v>941490</v>
      </c>
      <c r="I46" s="29"/>
      <c r="J46" s="32">
        <f>H46+I46</f>
        <v>941490</v>
      </c>
    </row>
    <row r="47" spans="1:10" ht="15" hidden="1">
      <c r="A47" s="28"/>
      <c r="B47" s="28"/>
      <c r="C47" s="21" t="s">
        <v>32</v>
      </c>
      <c r="D47" s="23" t="s">
        <v>33</v>
      </c>
      <c r="E47" s="24"/>
      <c r="F47" s="24"/>
      <c r="G47" s="25"/>
      <c r="H47" s="26">
        <v>19525</v>
      </c>
      <c r="I47" s="29"/>
      <c r="J47" s="32">
        <f aca="true" t="shared" si="1" ref="J47:J56">H47+I47</f>
        <v>19525</v>
      </c>
    </row>
    <row r="48" spans="1:10" ht="15" hidden="1">
      <c r="A48" s="28"/>
      <c r="B48" s="28"/>
      <c r="C48" s="21" t="s">
        <v>34</v>
      </c>
      <c r="D48" s="23" t="s">
        <v>35</v>
      </c>
      <c r="E48" s="24"/>
      <c r="F48" s="24"/>
      <c r="G48" s="25"/>
      <c r="H48" s="26">
        <v>34296</v>
      </c>
      <c r="I48" s="29"/>
      <c r="J48" s="32">
        <f t="shared" si="1"/>
        <v>34296</v>
      </c>
    </row>
    <row r="49" spans="1:10" ht="15" hidden="1">
      <c r="A49" s="28"/>
      <c r="B49" s="28"/>
      <c r="C49" s="21" t="s">
        <v>44</v>
      </c>
      <c r="D49" s="23" t="s">
        <v>45</v>
      </c>
      <c r="E49" s="24"/>
      <c r="F49" s="24"/>
      <c r="G49" s="25"/>
      <c r="H49" s="26">
        <v>503</v>
      </c>
      <c r="I49" s="29"/>
      <c r="J49" s="32">
        <f t="shared" si="1"/>
        <v>503</v>
      </c>
    </row>
    <row r="50" spans="1:10" ht="15" hidden="1">
      <c r="A50" s="28"/>
      <c r="B50" s="28"/>
      <c r="C50" s="21" t="s">
        <v>22</v>
      </c>
      <c r="D50" s="23" t="s">
        <v>23</v>
      </c>
      <c r="E50" s="24"/>
      <c r="F50" s="24"/>
      <c r="G50" s="25"/>
      <c r="H50" s="26">
        <v>800</v>
      </c>
      <c r="I50" s="34"/>
      <c r="J50" s="32">
        <f>H50+I50</f>
        <v>800</v>
      </c>
    </row>
    <row r="51" spans="1:10" ht="15" hidden="1">
      <c r="A51" s="28"/>
      <c r="B51" s="28"/>
      <c r="C51" s="21" t="s">
        <v>54</v>
      </c>
      <c r="D51" s="23" t="s">
        <v>55</v>
      </c>
      <c r="E51" s="24"/>
      <c r="F51" s="24"/>
      <c r="G51" s="25"/>
      <c r="H51" s="26">
        <v>300</v>
      </c>
      <c r="I51" s="34"/>
      <c r="J51" s="32">
        <f>H51+I51</f>
        <v>300</v>
      </c>
    </row>
    <row r="52" spans="1:10" ht="15" hidden="1">
      <c r="A52" s="28"/>
      <c r="B52" s="28"/>
      <c r="C52" s="21" t="s">
        <v>24</v>
      </c>
      <c r="D52" s="23" t="s">
        <v>25</v>
      </c>
      <c r="E52" s="24"/>
      <c r="F52" s="24"/>
      <c r="G52" s="25"/>
      <c r="H52" s="26">
        <v>3356</v>
      </c>
      <c r="I52" s="34"/>
      <c r="J52" s="32">
        <f>H52+I52</f>
        <v>3356</v>
      </c>
    </row>
    <row r="53" spans="1:10" ht="33.75" hidden="1">
      <c r="A53" s="28"/>
      <c r="B53" s="28"/>
      <c r="C53" s="21" t="s">
        <v>56</v>
      </c>
      <c r="D53" s="23" t="s">
        <v>57</v>
      </c>
      <c r="E53" s="24"/>
      <c r="F53" s="24"/>
      <c r="G53" s="25"/>
      <c r="H53" s="26">
        <v>800</v>
      </c>
      <c r="I53" s="29"/>
      <c r="J53" s="32">
        <f t="shared" si="1"/>
        <v>800</v>
      </c>
    </row>
    <row r="54" spans="1:10" ht="15" hidden="1">
      <c r="A54" s="28"/>
      <c r="B54" s="28"/>
      <c r="C54" s="21" t="s">
        <v>46</v>
      </c>
      <c r="D54" s="23" t="s">
        <v>47</v>
      </c>
      <c r="E54" s="24"/>
      <c r="F54" s="24"/>
      <c r="G54" s="25"/>
      <c r="H54" s="26">
        <v>50</v>
      </c>
      <c r="I54" s="29"/>
      <c r="J54" s="32">
        <f t="shared" si="1"/>
        <v>50</v>
      </c>
    </row>
    <row r="55" spans="1:10" ht="15" hidden="1">
      <c r="A55" s="28"/>
      <c r="B55" s="28"/>
      <c r="C55" s="21" t="s">
        <v>58</v>
      </c>
      <c r="D55" s="23" t="s">
        <v>59</v>
      </c>
      <c r="E55" s="24"/>
      <c r="F55" s="24"/>
      <c r="G55" s="25"/>
      <c r="H55" s="26">
        <v>1094</v>
      </c>
      <c r="I55" s="29"/>
      <c r="J55" s="32">
        <f t="shared" si="1"/>
        <v>1094</v>
      </c>
    </row>
    <row r="56" spans="1:10" ht="22.5" hidden="1">
      <c r="A56" s="28"/>
      <c r="B56" s="28"/>
      <c r="C56" s="21" t="s">
        <v>60</v>
      </c>
      <c r="D56" s="23" t="s">
        <v>61</v>
      </c>
      <c r="E56" s="24"/>
      <c r="F56" s="24"/>
      <c r="G56" s="25"/>
      <c r="H56" s="26">
        <v>700</v>
      </c>
      <c r="I56" s="29"/>
      <c r="J56" s="32">
        <f t="shared" si="1"/>
        <v>700</v>
      </c>
    </row>
    <row r="57" spans="1:10" ht="56.25" hidden="1">
      <c r="A57" s="20"/>
      <c r="B57" s="21" t="s">
        <v>62</v>
      </c>
      <c r="C57" s="22"/>
      <c r="D57" s="23" t="s">
        <v>63</v>
      </c>
      <c r="E57" s="24">
        <f>E58</f>
        <v>1571</v>
      </c>
      <c r="F57" s="24">
        <f>F58</f>
        <v>0</v>
      </c>
      <c r="G57" s="25">
        <f>G58</f>
        <v>1571</v>
      </c>
      <c r="H57" s="26">
        <f>SUM(H59)</f>
        <v>1571</v>
      </c>
      <c r="I57" s="27">
        <f>SUM(I59)</f>
        <v>0</v>
      </c>
      <c r="J57" s="27">
        <f>SUM(J59)</f>
        <v>1571</v>
      </c>
    </row>
    <row r="58" spans="1:10" ht="45" hidden="1">
      <c r="A58" s="20"/>
      <c r="B58" s="28"/>
      <c r="C58" s="21" t="s">
        <v>15</v>
      </c>
      <c r="D58" s="23" t="s">
        <v>16</v>
      </c>
      <c r="E58" s="24">
        <v>1571</v>
      </c>
      <c r="F58" s="24"/>
      <c r="G58" s="25">
        <f>E58</f>
        <v>1571</v>
      </c>
      <c r="H58" s="26"/>
      <c r="I58" s="29"/>
      <c r="J58" s="30"/>
    </row>
    <row r="59" spans="1:10" ht="15" hidden="1">
      <c r="A59" s="20"/>
      <c r="B59" s="28"/>
      <c r="C59" s="21" t="s">
        <v>64</v>
      </c>
      <c r="D59" s="23" t="s">
        <v>65</v>
      </c>
      <c r="E59" s="24"/>
      <c r="F59" s="24"/>
      <c r="G59" s="25"/>
      <c r="H59" s="26">
        <v>1571</v>
      </c>
      <c r="I59" s="29"/>
      <c r="J59" s="32">
        <f>H59+I59</f>
        <v>1571</v>
      </c>
    </row>
    <row r="60" spans="1:10" ht="15" hidden="1">
      <c r="A60" s="20"/>
      <c r="B60" s="21" t="s">
        <v>28</v>
      </c>
      <c r="C60" s="21"/>
      <c r="D60" s="23" t="s">
        <v>29</v>
      </c>
      <c r="E60" s="24">
        <f>E61</f>
        <v>357</v>
      </c>
      <c r="F60" s="24">
        <f>F61</f>
        <v>0</v>
      </c>
      <c r="G60" s="25">
        <f>G61</f>
        <v>357</v>
      </c>
      <c r="H60" s="26">
        <f>H62+H63</f>
        <v>357</v>
      </c>
      <c r="I60" s="34">
        <f>SUM(I62:I63)</f>
        <v>0</v>
      </c>
      <c r="J60" s="35">
        <f>SUM(J62:J63)</f>
        <v>357</v>
      </c>
    </row>
    <row r="61" spans="1:10" ht="45" hidden="1">
      <c r="A61" s="20"/>
      <c r="B61" s="28"/>
      <c r="C61" s="21" t="s">
        <v>15</v>
      </c>
      <c r="D61" s="23" t="s">
        <v>16</v>
      </c>
      <c r="E61" s="24">
        <v>357</v>
      </c>
      <c r="F61" s="24"/>
      <c r="G61" s="25">
        <f>E61+F61</f>
        <v>357</v>
      </c>
      <c r="H61" s="26"/>
      <c r="I61" s="29"/>
      <c r="J61" s="32"/>
    </row>
    <row r="62" spans="1:10" ht="15" hidden="1">
      <c r="A62" s="20"/>
      <c r="B62" s="28"/>
      <c r="C62" s="21" t="s">
        <v>26</v>
      </c>
      <c r="D62" s="23" t="s">
        <v>27</v>
      </c>
      <c r="E62" s="24"/>
      <c r="F62" s="24"/>
      <c r="G62" s="25"/>
      <c r="H62" s="26">
        <v>350</v>
      </c>
      <c r="I62" s="34"/>
      <c r="J62" s="32">
        <f>H62+I62</f>
        <v>350</v>
      </c>
    </row>
    <row r="63" spans="1:10" ht="15" hidden="1">
      <c r="A63" s="20"/>
      <c r="B63" s="28"/>
      <c r="C63" s="21" t="s">
        <v>22</v>
      </c>
      <c r="D63" s="23" t="s">
        <v>23</v>
      </c>
      <c r="E63" s="24"/>
      <c r="F63" s="24"/>
      <c r="G63" s="25"/>
      <c r="H63" s="26">
        <v>7</v>
      </c>
      <c r="I63" s="34"/>
      <c r="J63" s="32">
        <f>H63+I63</f>
        <v>7</v>
      </c>
    </row>
    <row r="64" spans="1:10" ht="15" hidden="1">
      <c r="A64" s="20"/>
      <c r="B64" s="21" t="s">
        <v>12</v>
      </c>
      <c r="C64" s="21"/>
      <c r="D64" s="23" t="s">
        <v>13</v>
      </c>
      <c r="E64" s="24">
        <f>E65</f>
        <v>37054</v>
      </c>
      <c r="F64" s="24">
        <f>F65</f>
        <v>0</v>
      </c>
      <c r="G64" s="25">
        <f>G65</f>
        <v>37054</v>
      </c>
      <c r="H64" s="26">
        <f>SUM(H66:H68)</f>
        <v>37054</v>
      </c>
      <c r="I64" s="34">
        <f>SUM(I66:I68)</f>
        <v>0</v>
      </c>
      <c r="J64" s="34">
        <f>SUM(J66:J68)</f>
        <v>37054</v>
      </c>
    </row>
    <row r="65" spans="1:10" ht="38.25" customHeight="1" hidden="1">
      <c r="A65" s="20"/>
      <c r="B65" s="28"/>
      <c r="C65" s="21" t="s">
        <v>15</v>
      </c>
      <c r="D65" s="23" t="s">
        <v>16</v>
      </c>
      <c r="E65" s="24">
        <v>37054</v>
      </c>
      <c r="F65" s="24"/>
      <c r="G65" s="25">
        <f>E65+F65</f>
        <v>37054</v>
      </c>
      <c r="H65" s="26"/>
      <c r="I65" s="29"/>
      <c r="J65" s="30"/>
    </row>
    <row r="66" spans="1:10" ht="15" hidden="1">
      <c r="A66" s="20"/>
      <c r="B66" s="28"/>
      <c r="C66" s="21" t="s">
        <v>26</v>
      </c>
      <c r="D66" s="23" t="s">
        <v>27</v>
      </c>
      <c r="E66" s="24"/>
      <c r="F66" s="24"/>
      <c r="G66" s="25"/>
      <c r="H66" s="34">
        <v>36000</v>
      </c>
      <c r="I66" s="34"/>
      <c r="J66" s="35">
        <f>H66+I66</f>
        <v>36000</v>
      </c>
    </row>
    <row r="67" spans="1:10" ht="15" hidden="1">
      <c r="A67" s="20"/>
      <c r="B67" s="28"/>
      <c r="C67" s="21" t="s">
        <v>22</v>
      </c>
      <c r="D67" s="23" t="s">
        <v>23</v>
      </c>
      <c r="E67" s="24"/>
      <c r="F67" s="24"/>
      <c r="G67" s="25"/>
      <c r="H67" s="34">
        <v>554</v>
      </c>
      <c r="I67" s="34"/>
      <c r="J67" s="35">
        <f>H67+I67</f>
        <v>554</v>
      </c>
    </row>
    <row r="68" spans="1:10" ht="15" hidden="1">
      <c r="A68" s="28"/>
      <c r="B68" s="28"/>
      <c r="C68" s="36">
        <v>4300</v>
      </c>
      <c r="D68" s="23" t="s">
        <v>25</v>
      </c>
      <c r="E68" s="36"/>
      <c r="F68" s="36"/>
      <c r="G68" s="37"/>
      <c r="H68" s="34">
        <v>500</v>
      </c>
      <c r="I68" s="34"/>
      <c r="J68" s="35">
        <f>H68+I68</f>
        <v>500</v>
      </c>
    </row>
    <row r="69" spans="1:10" ht="15">
      <c r="A69" s="210" t="s">
        <v>17</v>
      </c>
      <c r="B69" s="210"/>
      <c r="C69" s="210"/>
      <c r="D69" s="210"/>
      <c r="E69" s="16">
        <f>E11+E43+E28+E19</f>
        <v>1373072.35</v>
      </c>
      <c r="F69" s="16">
        <f>F11+F43+F28+F19</f>
        <v>7923</v>
      </c>
      <c r="G69" s="16">
        <f>G11+G43+G28+G19</f>
        <v>1380995.35</v>
      </c>
      <c r="H69" s="16">
        <f>H11+H43+H28+H19</f>
        <v>1373072.35</v>
      </c>
      <c r="I69" s="16">
        <f>I11+I43+I28+I19</f>
        <v>7923</v>
      </c>
      <c r="J69" s="16">
        <f>J11+J43+J28+J19</f>
        <v>1380995.35</v>
      </c>
    </row>
    <row r="70" ht="24.75" customHeight="1"/>
    <row r="71" spans="8:10" ht="15">
      <c r="H71" s="39" t="s">
        <v>78</v>
      </c>
      <c r="I71" s="38"/>
      <c r="J71" s="38"/>
    </row>
    <row r="72" spans="8:10" ht="6" customHeight="1">
      <c r="H72" s="39"/>
      <c r="I72" s="38"/>
      <c r="J72" s="38"/>
    </row>
    <row r="73" spans="8:10" ht="15">
      <c r="H73" s="39" t="s">
        <v>76</v>
      </c>
      <c r="I73" s="38"/>
      <c r="J73" s="38"/>
    </row>
  </sheetData>
  <sheetProtection/>
  <mergeCells count="3">
    <mergeCell ref="A69:D69"/>
    <mergeCell ref="A6:J6"/>
    <mergeCell ref="A7:J7"/>
  </mergeCells>
  <printOptions/>
  <pageMargins left="0.7086614173228347" right="0.7086614173228347" top="0.71" bottom="0.3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2014-06-09T13:14:04Z</dcterms:modified>
  <cp:category/>
  <cp:version/>
  <cp:contentType/>
  <cp:contentStatus/>
</cp:coreProperties>
</file>