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85" windowWidth="15480" windowHeight="9150" tabRatio="765" activeTab="1"/>
  </bookViews>
  <sheets>
    <sheet name="1 dochody" sheetId="1" r:id="rId1"/>
    <sheet name="2 wyd" sheetId="2" r:id="rId2"/>
    <sheet name="2a" sheetId="11" r:id="rId3"/>
    <sheet name="3 zlec" sheetId="3" r:id="rId4"/>
    <sheet name="4 dot cel jst." sheetId="4" r:id="rId5"/>
    <sheet name="5" sheetId="5" r:id="rId6"/>
    <sheet name="6 dotacje z budżetu" sheetId="6" r:id="rId7"/>
    <sheet name="7 ZK i rk doch" sheetId="7" r:id="rId8"/>
    <sheet name="8" sheetId="8" r:id="rId9"/>
    <sheet name="9" sheetId="9" r:id="rId10"/>
    <sheet name="10" sheetId="10" r:id="rId11"/>
  </sheets>
  <definedNames>
    <definedName name="_xlnm.Print_Area" localSheetId="1">'2 wyd'!$A$1:$E$433</definedName>
    <definedName name="zwierząt">'2 wyd'!#REF!</definedName>
  </definedNames>
  <calcPr calcId="125725"/>
</workbook>
</file>

<file path=xl/calcChain.xml><?xml version="1.0" encoding="utf-8"?>
<calcChain xmlns="http://schemas.openxmlformats.org/spreadsheetml/2006/main">
  <c r="D24" i="11"/>
  <c r="D21" i="8"/>
  <c r="F10" i="7"/>
  <c r="G10"/>
  <c r="E10"/>
  <c r="D11" i="11"/>
  <c r="H18" i="7"/>
  <c r="G18"/>
  <c r="F20" i="6"/>
  <c r="E38"/>
  <c r="F38"/>
  <c r="D38"/>
  <c r="F13" i="4"/>
  <c r="E13"/>
  <c r="D43" i="11"/>
  <c r="D36"/>
  <c r="E419" i="2"/>
  <c r="E417" s="1"/>
  <c r="F27" i="3"/>
  <c r="D31" i="11"/>
  <c r="AA52" i="10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C48"/>
  <c r="C49"/>
  <c r="C45" l="1"/>
  <c r="C43" l="1"/>
  <c r="C30"/>
  <c r="C21"/>
  <c r="C18"/>
  <c r="E27" i="3"/>
  <c r="D14" i="11"/>
  <c r="E11" i="4" l="1"/>
  <c r="F24"/>
  <c r="F23" s="1"/>
  <c r="D17" i="11"/>
  <c r="D44" s="1"/>
  <c r="C16" i="10"/>
  <c r="C15" s="1"/>
  <c r="C22"/>
  <c r="C20" s="1"/>
  <c r="F20" i="4"/>
  <c r="E20"/>
  <c r="F17"/>
  <c r="F10" s="1"/>
  <c r="E17"/>
  <c r="C39" i="10"/>
  <c r="D13" i="8"/>
  <c r="E10" i="4" l="1"/>
  <c r="E16"/>
  <c r="E26" s="1"/>
  <c r="F16"/>
  <c r="F26" s="1"/>
  <c r="D39" i="6" l="1"/>
  <c r="C11" i="5"/>
  <c r="F21" i="3" l="1"/>
  <c r="F10"/>
  <c r="C14" i="10"/>
  <c r="C13" s="1"/>
  <c r="C41"/>
  <c r="C42"/>
  <c r="C25"/>
  <c r="C24"/>
  <c r="C51"/>
  <c r="C50" s="1"/>
  <c r="C46"/>
  <c r="C38"/>
  <c r="C31"/>
  <c r="C29" s="1"/>
  <c r="C28"/>
  <c r="C27"/>
  <c r="C19"/>
  <c r="C17" s="1"/>
  <c r="C40" l="1"/>
  <c r="C23"/>
  <c r="C52" s="1"/>
  <c r="C44"/>
  <c r="C47"/>
  <c r="C37"/>
  <c r="C26"/>
  <c r="F51" i="3"/>
  <c r="E20" i="6"/>
  <c r="D20"/>
  <c r="D21" l="1"/>
  <c r="H25" i="7"/>
  <c r="H31" s="1"/>
  <c r="G25"/>
  <c r="G31" s="1"/>
  <c r="F9" i="3" l="1"/>
  <c r="F20"/>
  <c r="F38"/>
  <c r="F26" s="1"/>
  <c r="E14" i="9"/>
  <c r="E13" s="1"/>
  <c r="F54" i="3" l="1"/>
  <c r="E62"/>
  <c r="E61"/>
  <c r="E51"/>
  <c r="E38"/>
  <c r="E21"/>
  <c r="E20" s="1"/>
  <c r="E10"/>
  <c r="E9" s="1"/>
  <c r="E26" l="1"/>
  <c r="E54" s="1"/>
</calcChain>
</file>

<file path=xl/sharedStrings.xml><?xml version="1.0" encoding="utf-8"?>
<sst xmlns="http://schemas.openxmlformats.org/spreadsheetml/2006/main" count="1962" uniqueCount="931">
  <si>
    <t>Administracja publiczna</t>
  </si>
  <si>
    <t>Pomoc społeczna</t>
  </si>
  <si>
    <t>Dział</t>
  </si>
  <si>
    <t xml:space="preserve">Rozdział </t>
  </si>
  <si>
    <t>Paragraf</t>
  </si>
  <si>
    <t>Treść</t>
  </si>
  <si>
    <t>Plan</t>
  </si>
  <si>
    <t>Pomoc społczna</t>
  </si>
  <si>
    <t>Świadczenia rodzinne, świadczenia z funduszu alimentacyjnego oraz składki na ubezpieczenia emerytalne i rentowe z ubezpieczenia społecznego</t>
  </si>
  <si>
    <t>0690</t>
  </si>
  <si>
    <t>Wpływy z różnych opłat</t>
  </si>
  <si>
    <t>Rozdział</t>
  </si>
  <si>
    <t xml:space="preserve">Nazwa zadania </t>
  </si>
  <si>
    <t>Dochody</t>
  </si>
  <si>
    <t>Wydatki</t>
  </si>
  <si>
    <t>Przedszkola</t>
  </si>
  <si>
    <t>Razem</t>
  </si>
  <si>
    <t>Załącznik Nr 6</t>
  </si>
  <si>
    <t>I Jednostki sektora finansów publicznych</t>
  </si>
  <si>
    <t>Kwota dotacji</t>
  </si>
  <si>
    <t>Nazwa jednostki</t>
  </si>
  <si>
    <t>celowej</t>
  </si>
  <si>
    <t>Gminny Ośrodek Kultury i Sportu w Kleszczewie</t>
  </si>
  <si>
    <t>II Jednostki spoza sektora finansów publicznych</t>
  </si>
  <si>
    <t>Przewodniczący Rady Gminy</t>
  </si>
  <si>
    <t>Załącznik Nr 7</t>
  </si>
  <si>
    <t>750</t>
  </si>
  <si>
    <t>75011</t>
  </si>
  <si>
    <t>Urzędy wojewódzkie</t>
  </si>
  <si>
    <t>4010</t>
  </si>
  <si>
    <t>Wynagrodzenia osobowe pracowników</t>
  </si>
  <si>
    <t>4110</t>
  </si>
  <si>
    <t>Składki na ubezpieczenia społeczne</t>
  </si>
  <si>
    <t>4120</t>
  </si>
  <si>
    <t>Składki na Fundusz Pracy</t>
  </si>
  <si>
    <t>4210</t>
  </si>
  <si>
    <t>Zakup materiałów i wyposażenia</t>
  </si>
  <si>
    <t>4300</t>
  </si>
  <si>
    <t>Zakup usług pozostałych</t>
  </si>
  <si>
    <t>4410</t>
  </si>
  <si>
    <t>Podróże służbowe krajowe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</si>
  <si>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</si>
  <si>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</si>
  <si>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</si>
  <si>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</si>
  <si>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852</t>
  </si>
  <si>
    <t>85212</t>
  </si>
  <si>
    <t>3110</t>
  </si>
  <si>
    <t>Świadczenia społeczne</t>
  </si>
  <si>
    <t>4260</t>
  </si>
  <si>
    <t>Zakup energii</t>
  </si>
  <si>
    <t>4370</t>
  </si>
  <si>
    <t>Opłata z tytułu zakupu usług telekomunikacyjnych świadczonych w stacjonarnej publicznej sieci telefonicznej.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</si>
  <si>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</si>
  <si>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</si>
  <si>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</si>
  <si>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</si>
  <si>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</si>
  <si>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</si>
  <si>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4130</t>
  </si>
  <si>
    <t>Składki na ubezpieczenie zdrowotne</t>
  </si>
  <si>
    <t>Razem:</t>
  </si>
  <si>
    <t>Plan dochodów</t>
  </si>
  <si>
    <t>Plan wydatków</t>
  </si>
  <si>
    <t>2010</t>
  </si>
  <si>
    <t>Dotacje celowe otrzymane z budżetu państwa na realizację zadań bieżących z zakresu administracji rządowej oraz innych zadań zleconych gminie (związkom gmin) ustawami</t>
  </si>
  <si>
    <t xml:space="preserve">                                                              Załącznik Nr 3</t>
  </si>
  <si>
    <t>Zakład Komunalny w Kleszczewie dofinansowanie usług</t>
  </si>
  <si>
    <t>Gmina Swarzędz na pokrycie kosztów transportu autobusowego na odcinku od granic Gminy Swarzędz do miejscowości Tulce</t>
  </si>
  <si>
    <t>pokrycie wydatków  za dzieci uczęszczające do przedszkola niepublicznego</t>
  </si>
  <si>
    <t>ogółem</t>
  </si>
  <si>
    <t>Lp</t>
  </si>
  <si>
    <t>Wyszczególnienie</t>
  </si>
  <si>
    <t>Przychody</t>
  </si>
  <si>
    <t>w tym dotacje z budżetu</t>
  </si>
  <si>
    <t>I</t>
  </si>
  <si>
    <t>zakład budżetowy</t>
  </si>
  <si>
    <t>II</t>
  </si>
  <si>
    <t>0830</t>
  </si>
  <si>
    <t>0970</t>
  </si>
  <si>
    <t>0920</t>
  </si>
  <si>
    <t>Koszty</t>
  </si>
  <si>
    <t>prowadzenie komunikacji autobusowej</t>
  </si>
  <si>
    <t>Para graf</t>
  </si>
  <si>
    <t>Gospodarka komunalna i ochrona środowiska</t>
  </si>
  <si>
    <t>Wpływy i wydatki związane z gromadzeniem środków z opłat i kar za korzystanie ze środowiska</t>
  </si>
  <si>
    <t xml:space="preserve">                                                    Załącznik Nr 9</t>
  </si>
  <si>
    <t>podmiotowej</t>
  </si>
  <si>
    <t>Pozostała działalność</t>
  </si>
  <si>
    <t>Stołówki szkolne i przedszkolne</t>
  </si>
  <si>
    <t>Pozostałe odsetki</t>
  </si>
  <si>
    <t>Wpływy z usług</t>
  </si>
  <si>
    <t>Spłaty otrzymanych krajowych pożyczek i kredytów</t>
  </si>
  <si>
    <t>Razem rozchody</t>
  </si>
  <si>
    <t xml:space="preserve">                                                              Załącznik Nr 5</t>
  </si>
  <si>
    <t>Załącznik Nr 10</t>
  </si>
  <si>
    <t>Rady Gminy Kleszczewo</t>
  </si>
  <si>
    <t>w złotych</t>
  </si>
  <si>
    <t>LP</t>
  </si>
  <si>
    <t>Sołectwo/Projekt</t>
  </si>
  <si>
    <t>Kwota projektu</t>
  </si>
  <si>
    <t>Wydatki wg klasyfikacji budżetowej: dział, rozdział, paragraf</t>
  </si>
  <si>
    <t>Bylin</t>
  </si>
  <si>
    <t>Gowarzewo</t>
  </si>
  <si>
    <t>Kleszczewo</t>
  </si>
  <si>
    <t>Komorniki</t>
  </si>
  <si>
    <t>Krerowo</t>
  </si>
  <si>
    <t>Krzyżowniki</t>
  </si>
  <si>
    <t>Markowice</t>
  </si>
  <si>
    <t>Nagradowice</t>
  </si>
  <si>
    <t>Poklatki</t>
  </si>
  <si>
    <t>Śródka</t>
  </si>
  <si>
    <t>Tulce</t>
  </si>
  <si>
    <t>Zimin</t>
  </si>
  <si>
    <t>2350</t>
  </si>
  <si>
    <t>Dochody budżetu państwa związane z realizacją zadań zleconych jednostkom samorządu terytorialnego</t>
  </si>
  <si>
    <t>wynagrodzenia osobowe</t>
  </si>
  <si>
    <t>Oddziały przedszkolne w szkołach podstawowych</t>
  </si>
  <si>
    <t>Roz dział</t>
  </si>
  <si>
    <t>Pozostałe dochody</t>
  </si>
  <si>
    <t>Zakup środków żywności</t>
  </si>
  <si>
    <t xml:space="preserve">                                                                Załącznik Nr 1</t>
  </si>
  <si>
    <t>Starostwo Powiatowe na likwidację wyrobów zawierających azbest</t>
  </si>
  <si>
    <t>Plan przychodów i kosztów samorządowego zakładu budżetowego oraz plany dochodów i wydatków rachunku dochodów jednostek, o których mowa w art.  223 ust. 1 ufp.</t>
  </si>
  <si>
    <t>Wartość</t>
  </si>
  <si>
    <t>Oświata i wychowanie</t>
  </si>
  <si>
    <t xml:space="preserve">                                                              Rady Gminy Kleszczewo</t>
  </si>
  <si>
    <t xml:space="preserve">                                                               Rady Gminy Kleszczewo</t>
  </si>
  <si>
    <t xml:space="preserve">                                                    Rady Gminy Kleszczewo</t>
  </si>
  <si>
    <t xml:space="preserve">                                                           Przewodniczący Rady Gminy</t>
  </si>
  <si>
    <t>Stowarzyszenie Rozwoju Oświaty oraz Upowszechniania Kultury na Wsi w Ziminie - prowadzenie szkoły publicznej</t>
  </si>
  <si>
    <t>Niepubliczne Przedszkole Bajkowa Kraina w Tulcach - prowadzenie przedszkola niepublicznego</t>
  </si>
  <si>
    <t>Klub sportowy Clescevia dotacja z zakresu sportu masowego</t>
  </si>
  <si>
    <t>900</t>
  </si>
  <si>
    <t>6050</t>
  </si>
  <si>
    <t>2590</t>
  </si>
  <si>
    <t>Dotacja podmiotowa z budżetu dla publicznej jednostki systemu oświaty prowadzonej przez osobę prawną inną niż jednostka samorządu terytorialnego lub przez osobę fizyczną</t>
  </si>
  <si>
    <t>Stowarzyszenie Rozwoju Oświaty oraz Upowszechniania Kultury na Wsi w Ziminie - prowadzenie publicznego oddziału przedszkolnego</t>
  </si>
  <si>
    <t>przedmioto- wej</t>
  </si>
  <si>
    <t>- dotacja celowa</t>
  </si>
  <si>
    <t xml:space="preserve">1. Zakład Komunalny w Kleszczewie w tym:                              </t>
  </si>
  <si>
    <t xml:space="preserve"> - dotacja przedmiotowa</t>
  </si>
  <si>
    <t>razem</t>
  </si>
  <si>
    <t>Ogółem wydatki majątkowe</t>
  </si>
  <si>
    <t>Określenie zadania</t>
  </si>
  <si>
    <t xml:space="preserve">                                                                                                   Przewodniczący Rady Gminy</t>
  </si>
  <si>
    <t>Zakres dotacji</t>
  </si>
  <si>
    <t>Niepubliczne Przedszkole"Balbinka" w Gowarzewie - prowadzenie przedszkola niepublicznego</t>
  </si>
  <si>
    <t xml:space="preserve">                                                        Załącznik Nr 4</t>
  </si>
  <si>
    <t xml:space="preserve">                                                        Rady Gminy Kleszczewo</t>
  </si>
  <si>
    <t xml:space="preserve">Bezpieczeństwo mieszkańców i utrzymanie porządku </t>
  </si>
  <si>
    <t>Rozwój kultury sportu i rekreacji</t>
  </si>
  <si>
    <t>Promocja i integracja sołectwa</t>
  </si>
  <si>
    <t>Bezpieczeństwo mieszkańców i utrzymanie czystości i porządku</t>
  </si>
  <si>
    <t xml:space="preserve">Budowa chodnika </t>
  </si>
  <si>
    <t xml:space="preserve">Bezpieczeństwo mieszkańców i utrzymanie czystości i porządku </t>
  </si>
  <si>
    <t>Bezpieczeństwo mieszkańców i utrzymanie  porządku</t>
  </si>
  <si>
    <t xml:space="preserve"> </t>
  </si>
  <si>
    <t xml:space="preserve">Budowa oświetlenia </t>
  </si>
  <si>
    <t>600</t>
  </si>
  <si>
    <t>Transport i łączność</t>
  </si>
  <si>
    <t>60004</t>
  </si>
  <si>
    <t>Lokalny transport zbiorowy</t>
  </si>
  <si>
    <t>2310</t>
  </si>
  <si>
    <t>Dotacje celowe otrzymane z gminy na zadania bieżące realizowane na podstawie porozumień (umów) między jednostkami samorządu terytorialnego</t>
  </si>
  <si>
    <t>90017</t>
  </si>
  <si>
    <t>Zakłady gospodarki komunalnej</t>
  </si>
  <si>
    <t>2650</t>
  </si>
  <si>
    <t>Dotacja przedmiotowa z budżetu dla samorządowego zakładu budżetowego</t>
  </si>
  <si>
    <t>010</t>
  </si>
  <si>
    <t>Rolnictwo i łowiectwo</t>
  </si>
  <si>
    <t>Wydatki inwestycyjne jednostek budżetowych</t>
  </si>
  <si>
    <t>Niepubliczne Przedszkole Artystyczno-Plastyczne "PlasTys" w Tulcach - prowadzenie przedszkola niepublicznego</t>
  </si>
  <si>
    <t xml:space="preserve">                             Razem</t>
  </si>
  <si>
    <t>Rachunek dochodów jednostek, o których mowa w art. 223 ust. 1                                                                           (Zespół Szkół Kleszczewo i Zespół Szkół Tulce)</t>
  </si>
  <si>
    <t xml:space="preserve">                                       Plan dochodów budżetu gminy na 2016r.</t>
  </si>
  <si>
    <t xml:space="preserve">                                     Plan wydatków budżetu gminy na 2016 rok</t>
  </si>
  <si>
    <t>Plan wydatków majątkowych  na 2016r</t>
  </si>
  <si>
    <t>I. Dochody i wydatki związane z realizacją zadań z zakresu administracji rządowej i innych zadań zleconych gminie odrębnymi ustawami w 2016 roku</t>
  </si>
  <si>
    <t>85203</t>
  </si>
  <si>
    <t>Ośrodki wsparcia</t>
  </si>
  <si>
    <t>II Dochody budżetu państwa związane z realizacją zadań zleconych jednostkom samorządu terytorialnego w 2016 roku</t>
  </si>
  <si>
    <t>Zestawienie planowanych kwot dotacji  z budżetu w 2016 roku jednostkom sektora finansów publicznych i jednostkom spoza sektora finansów publicznych</t>
  </si>
  <si>
    <t>Plan środków obrotowych na dzień 01.01.2016r.</t>
  </si>
  <si>
    <t>Plan środków obrotowych na dzień 31.12.2016r</t>
  </si>
  <si>
    <t>Zakres i kwoty dotacji przedmiotowych  dla samorządowego zakładu budżetowego na 2016r.</t>
  </si>
  <si>
    <t>Dochody z wpłat z tytułu opłat i kar,  o których mowa w art. 402 ust. 4-6 ustawy Prawo ochrony środowiska oraz finansowanie nimi wydatki na zadania z zakresu ochrony środowiska na 2016r.</t>
  </si>
  <si>
    <t xml:space="preserve">                   Plan wydatków na projekty realizowane w ramach Funduszu Sołeckiego na 2016r.</t>
  </si>
  <si>
    <t>Utrzymanie porządku  na terenie sołectwa, rozwój kultury</t>
  </si>
  <si>
    <t>Kultura i rozrywka</t>
  </si>
  <si>
    <t>Bezpieczeństwo mieszkańców i utrzymanie  porządku w sołectwie</t>
  </si>
  <si>
    <t>Promocja   wsi  rozwój kultury i sportu oraz utrzymanie porządku i czystości w sołectwie</t>
  </si>
  <si>
    <t>Bezpieczeństwo mieszkańców i utrzymanie  porządku Fundusz sołecki  Komorniki</t>
  </si>
  <si>
    <t>Bezpieczeństwo mieszkańców i utrzymanie czystości i porządku Fundusz sołecki Krzyzowniki</t>
  </si>
  <si>
    <t>Utrzymanie porządku na terenie sołectwa, rozwój kultury Fundusz sołecki Markowice</t>
  </si>
  <si>
    <t>Bezpieczeństwo mieszkańców i utrzymanie czystości i porządku Fundusz sołecki Tulce</t>
  </si>
  <si>
    <t>Dochody i wydatki w 2016 roku w zakresie zadań realizowanych w drodze umów lub porozumień między jednostkami samorządu terytorialnego</t>
  </si>
  <si>
    <t>4380</t>
  </si>
  <si>
    <t>4170</t>
  </si>
  <si>
    <t>4220</t>
  </si>
  <si>
    <t>Wynagrodzenia bezosobowe</t>
  </si>
  <si>
    <t>Zakup usług obejmujących tłumaczenia</t>
  </si>
  <si>
    <t>400,00</t>
  </si>
  <si>
    <t>60014</t>
  </si>
  <si>
    <t>Drogi publiczne powiatowe</t>
  </si>
  <si>
    <t>15 000,00</t>
  </si>
  <si>
    <t>2320</t>
  </si>
  <si>
    <t>700</t>
  </si>
  <si>
    <t>Gospodarka mieszkaniowa</t>
  </si>
  <si>
    <t>70005</t>
  </si>
  <si>
    <t>Gospodarka gruntami i nieruchomościami</t>
  </si>
  <si>
    <t>500,00</t>
  </si>
  <si>
    <t>49 696,00</t>
  </si>
  <si>
    <t>75023</t>
  </si>
  <si>
    <t>Urzędy gmin (miast i miast na prawach powiatu)</t>
  </si>
  <si>
    <t>1 355,00</t>
  </si>
  <si>
    <t>7 600,00</t>
  </si>
  <si>
    <t>100,00</t>
  </si>
  <si>
    <t>300,00</t>
  </si>
  <si>
    <t>12 000,00</t>
  </si>
  <si>
    <t>3 000,00</t>
  </si>
  <si>
    <t>4 000,00</t>
  </si>
  <si>
    <t>268 000,00</t>
  </si>
  <si>
    <t>18 000,00</t>
  </si>
  <si>
    <t>758</t>
  </si>
  <si>
    <t>Różne rozliczenia</t>
  </si>
  <si>
    <t>1 400,00</t>
  </si>
  <si>
    <t>801</t>
  </si>
  <si>
    <t>80101</t>
  </si>
  <si>
    <t>Szkoły podstawowe</t>
  </si>
  <si>
    <t>2 000,00</t>
  </si>
  <si>
    <t>80103</t>
  </si>
  <si>
    <t>80104</t>
  </si>
  <si>
    <t xml:space="preserve">Przedszkola </t>
  </si>
  <si>
    <t>300 000,00</t>
  </si>
  <si>
    <t>45 720,00</t>
  </si>
  <si>
    <t>1 279 208,00</t>
  </si>
  <si>
    <t>Składki na ubezpieczenie zdrowotne opłacane za osoby pobierające niektóre świadczenia z pomocy społecznej, niektóre świadczenia rodzinne oraz za osoby uczestniczące w zajęciach w centrum integracji społecznej.</t>
  </si>
  <si>
    <t>85214</t>
  </si>
  <si>
    <t>Zasiłki i pomoc w naturze oraz składki na ubezpieczenia emerytalne i rentowe</t>
  </si>
  <si>
    <t>85216</t>
  </si>
  <si>
    <t>Zasiłki stałe</t>
  </si>
  <si>
    <t>85219</t>
  </si>
  <si>
    <t>Ośrodki pomocy społecznej</t>
  </si>
  <si>
    <t>20 000,00</t>
  </si>
  <si>
    <t>90095</t>
  </si>
  <si>
    <t>30 000,00</t>
  </si>
  <si>
    <t>21 000,00</t>
  </si>
  <si>
    <t>01009</t>
  </si>
  <si>
    <t>Spółki wodne</t>
  </si>
  <si>
    <t>4430</t>
  </si>
  <si>
    <t>Różne opłaty i składki</t>
  </si>
  <si>
    <t>01030</t>
  </si>
  <si>
    <t>Izby rolnicze</t>
  </si>
  <si>
    <t>20 500,00</t>
  </si>
  <si>
    <t>2850</t>
  </si>
  <si>
    <t>Wpłaty gmin na rzecz izb rolniczych w wysokości 2% uzyskanych wpływów z podatku rolnego</t>
  </si>
  <si>
    <t>64 000,00</t>
  </si>
  <si>
    <t>Dotacje celowe przekazane gminie na zadania bieżące realizowane na podstawie porozumień (umów) między jednostkami samorządu terytorialnego</t>
  </si>
  <si>
    <t>60013</t>
  </si>
  <si>
    <t>Drogi publiczne wojewódzkie</t>
  </si>
  <si>
    <t>4 500,00</t>
  </si>
  <si>
    <t>Dotacje celowe przekazane dla powiatu na zadania bieżące realizowane na podstawie porozumień (umów) między jednostkami samorządu terytorialnego</t>
  </si>
  <si>
    <t>22 000,00</t>
  </si>
  <si>
    <t>60016</t>
  </si>
  <si>
    <t>Drogi publiczne gminne</t>
  </si>
  <si>
    <t>681 362,00</t>
  </si>
  <si>
    <t>82 000,00</t>
  </si>
  <si>
    <t>4270</t>
  </si>
  <si>
    <t>Zakup usług remontowych</t>
  </si>
  <si>
    <t>377 282,00</t>
  </si>
  <si>
    <t>211 000,00</t>
  </si>
  <si>
    <t>11 080,00</t>
  </si>
  <si>
    <t>60017</t>
  </si>
  <si>
    <t>Drogi wewnetrzne</t>
  </si>
  <si>
    <t>250,00</t>
  </si>
  <si>
    <t>630</t>
  </si>
  <si>
    <t>Turystyka</t>
  </si>
  <si>
    <t>9 900,00</t>
  </si>
  <si>
    <t>63095</t>
  </si>
  <si>
    <t>5 900,00</t>
  </si>
  <si>
    <t>42 550,00</t>
  </si>
  <si>
    <t>70004</t>
  </si>
  <si>
    <t>Różne jednostki obsługi gospodarki mieszkaniowej</t>
  </si>
  <si>
    <t>37 550,00</t>
  </si>
  <si>
    <t>150,00</t>
  </si>
  <si>
    <t>13 300,00</t>
  </si>
  <si>
    <t>1 700,00</t>
  </si>
  <si>
    <t>4600</t>
  </si>
  <si>
    <t>Kary, odszkodowania i grzywny wypłacane na rzecz osób prawnych i innych jednostek organizacyjnych</t>
  </si>
  <si>
    <t>5 000,00</t>
  </si>
  <si>
    <t>4610</t>
  </si>
  <si>
    <t>Koszty postępowania sądowego i prokuratorskiego</t>
  </si>
  <si>
    <t>710</t>
  </si>
  <si>
    <t>Działalność usługowa</t>
  </si>
  <si>
    <t>74 600,00</t>
  </si>
  <si>
    <t>71004</t>
  </si>
  <si>
    <t>Plany zagospodarowania przestrzennego</t>
  </si>
  <si>
    <t>32 100,00</t>
  </si>
  <si>
    <t>71012</t>
  </si>
  <si>
    <t>Zadania z zakresu geodezji i kartografii</t>
  </si>
  <si>
    <t>17 000,00</t>
  </si>
  <si>
    <t>71095</t>
  </si>
  <si>
    <t>25 500,00</t>
  </si>
  <si>
    <t>2 520 011,00</t>
  </si>
  <si>
    <t>27 840,00</t>
  </si>
  <si>
    <t>4 760,00</t>
  </si>
  <si>
    <t>682,00</t>
  </si>
  <si>
    <t>1 414,00</t>
  </si>
  <si>
    <t>12 500,00</t>
  </si>
  <si>
    <t>Zakup usług obejmujacych tłumaczenia</t>
  </si>
  <si>
    <t>1 000,00</t>
  </si>
  <si>
    <t>75022</t>
  </si>
  <si>
    <t>Rady gmin (miast i miast na prawach powiatu)</t>
  </si>
  <si>
    <t>92 150,00</t>
  </si>
  <si>
    <t>3030</t>
  </si>
  <si>
    <t xml:space="preserve">Różne wydatki na rzecz osób fizycznych </t>
  </si>
  <si>
    <t>84 000,00</t>
  </si>
  <si>
    <t>3 600,00</t>
  </si>
  <si>
    <t>4 550,00</t>
  </si>
  <si>
    <t>2 140 660,00</t>
  </si>
  <si>
    <t>3020</t>
  </si>
  <si>
    <t>Wydatki osobowe niezaliczone do wynagrodzeń</t>
  </si>
  <si>
    <t>1 200,00</t>
  </si>
  <si>
    <t>1 303 600,00</t>
  </si>
  <si>
    <t>4040</t>
  </si>
  <si>
    <t>Dodatkowe wynagrodzenie roczne</t>
  </si>
  <si>
    <t>88 000,00</t>
  </si>
  <si>
    <t>227 600,00</t>
  </si>
  <si>
    <t>32 660,00</t>
  </si>
  <si>
    <t>6 700,00</t>
  </si>
  <si>
    <t>45 100,00</t>
  </si>
  <si>
    <t>39 500,00</t>
  </si>
  <si>
    <t>10 000,00</t>
  </si>
  <si>
    <t>4280</t>
  </si>
  <si>
    <t>Zakup usług zdrowotnych</t>
  </si>
  <si>
    <t>1 600,00</t>
  </si>
  <si>
    <t>4360</t>
  </si>
  <si>
    <t>Opłaty z tytułu zakupu usług telekomunikacyjnych</t>
  </si>
  <si>
    <t>37 500,00</t>
  </si>
  <si>
    <t>4420</t>
  </si>
  <si>
    <t>Podróże służbowe zagraniczne</t>
  </si>
  <si>
    <t>24 100,00</t>
  </si>
  <si>
    <t>5 400,00</t>
  </si>
  <si>
    <t>6060</t>
  </si>
  <si>
    <t>Wydatki na zakupy inwestycyjne jednostek budżetowych</t>
  </si>
  <si>
    <t>75075</t>
  </si>
  <si>
    <t>Promocja jednostek samorządu terytorialnego</t>
  </si>
  <si>
    <t>115 525,00</t>
  </si>
  <si>
    <t>4190</t>
  </si>
  <si>
    <t>Nagrody konkursowe</t>
  </si>
  <si>
    <t>2 900,00</t>
  </si>
  <si>
    <t>14 500,00</t>
  </si>
  <si>
    <t>97 625,00</t>
  </si>
  <si>
    <t>75095</t>
  </si>
  <si>
    <t>121 980,00</t>
  </si>
  <si>
    <t>29 200,00</t>
  </si>
  <si>
    <t>4100</t>
  </si>
  <si>
    <t>Wynagrodzenia agencyjno-prowizyjne</t>
  </si>
  <si>
    <t>23 000,00</t>
  </si>
  <si>
    <t>2 200,00</t>
  </si>
  <si>
    <t>9 080,00</t>
  </si>
  <si>
    <t>58 000,00</t>
  </si>
  <si>
    <t>1 135,00</t>
  </si>
  <si>
    <t>193,00</t>
  </si>
  <si>
    <t>27,00</t>
  </si>
  <si>
    <t>754</t>
  </si>
  <si>
    <t>Bezpieczeństwo publiczne i ochrona przeciwpożarowa</t>
  </si>
  <si>
    <t>75412</t>
  </si>
  <si>
    <t>Ochotnicze straże pożarne</t>
  </si>
  <si>
    <t>24 000,00</t>
  </si>
  <si>
    <t>23 210,00</t>
  </si>
  <si>
    <t>54 300,00</t>
  </si>
  <si>
    <t>29 300,00</t>
  </si>
  <si>
    <t>13 500,00</t>
  </si>
  <si>
    <t>27 200,00</t>
  </si>
  <si>
    <t>75421</t>
  </si>
  <si>
    <t>Zarządzanie kryzysowe</t>
  </si>
  <si>
    <t>79 350,00</t>
  </si>
  <si>
    <t>3 100,00</t>
  </si>
  <si>
    <t>850,00</t>
  </si>
  <si>
    <t>4810</t>
  </si>
  <si>
    <t>Rezerwy</t>
  </si>
  <si>
    <t>75 000,00</t>
  </si>
  <si>
    <t>757</t>
  </si>
  <si>
    <t>Obsługa długu publicznego</t>
  </si>
  <si>
    <t>265 000,00</t>
  </si>
  <si>
    <t>75702</t>
  </si>
  <si>
    <t>Obsługa papierów wartościowych, kredytów i pożyczek jednostek samorządu terytorialnego</t>
  </si>
  <si>
    <t>8010</t>
  </si>
  <si>
    <t>Rozliczenia z bankami związane z obsługą długu publicznego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</si>
  <si>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</si>
  <si>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</si>
  <si>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</si>
  <si>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</si>
  <si>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12 542 842,00</t>
  </si>
  <si>
    <t>4 958 363,00</t>
  </si>
  <si>
    <t>2540</t>
  </si>
  <si>
    <t>Dotacja podmiotowa z budżetu dla niepublicznej jednostki systemu oświaty</t>
  </si>
  <si>
    <t>270 000,00</t>
  </si>
  <si>
    <t>610 000,00</t>
  </si>
  <si>
    <t>214 040,00</t>
  </si>
  <si>
    <t>2 611 521,00</t>
  </si>
  <si>
    <t>192 340,00</t>
  </si>
  <si>
    <t>518 928,00</t>
  </si>
  <si>
    <t>73 806,00</t>
  </si>
  <si>
    <t>4140</t>
  </si>
  <si>
    <t>Wpłaty na Państwowy Fundusz Rehabilitacji Osób Niepełnosprawnych</t>
  </si>
  <si>
    <t>3 367,00</t>
  </si>
  <si>
    <t>2 969,00</t>
  </si>
  <si>
    <t>2 800,00</t>
  </si>
  <si>
    <t>65 354,00</t>
  </si>
  <si>
    <t>4240</t>
  </si>
  <si>
    <t>Zakup środków dydaktycznych i książek</t>
  </si>
  <si>
    <t>7 413,00</t>
  </si>
  <si>
    <t>116 626,00</t>
  </si>
  <si>
    <t>13 829,00</t>
  </si>
  <si>
    <t>6 372,00</t>
  </si>
  <si>
    <t>77 112,00</t>
  </si>
  <si>
    <t>10 439,00</t>
  </si>
  <si>
    <t>2 059,00</t>
  </si>
  <si>
    <t>7 412,00</t>
  </si>
  <si>
    <t>150 852,00</t>
  </si>
  <si>
    <t>1 124,00</t>
  </si>
  <si>
    <t>126 400,00</t>
  </si>
  <si>
    <t>6 000,00</t>
  </si>
  <si>
    <t>120 400,00</t>
  </si>
  <si>
    <t>2 685 608,00</t>
  </si>
  <si>
    <t>825 160,00</t>
  </si>
  <si>
    <t>89 000,00</t>
  </si>
  <si>
    <t>71 489,00</t>
  </si>
  <si>
    <t>907 306,00</t>
  </si>
  <si>
    <t>85 400,00</t>
  </si>
  <si>
    <t>182 998,00</t>
  </si>
  <si>
    <t>26 012,00</t>
  </si>
  <si>
    <t>4 076,00</t>
  </si>
  <si>
    <t>2 523,00</t>
  </si>
  <si>
    <t>27 333,00</t>
  </si>
  <si>
    <t>3 064,00</t>
  </si>
  <si>
    <t>53 773,00</t>
  </si>
  <si>
    <t>6 757,00</t>
  </si>
  <si>
    <t>3 193,00</t>
  </si>
  <si>
    <t>30 928,00</t>
  </si>
  <si>
    <t>3 974,00</t>
  </si>
  <si>
    <t>1 020,00</t>
  </si>
  <si>
    <t>3 295,00</t>
  </si>
  <si>
    <t>56 565,00</t>
  </si>
  <si>
    <t>742,00</t>
  </si>
  <si>
    <t>80106</t>
  </si>
  <si>
    <t>Inne formy wychowania przedszkolnego</t>
  </si>
  <si>
    <t>80110</t>
  </si>
  <si>
    <t>Gimnazja</t>
  </si>
  <si>
    <t>2 302 285,00</t>
  </si>
  <si>
    <t>123 203,00</t>
  </si>
  <si>
    <t>1 476 873,00</t>
  </si>
  <si>
    <t>122 000,00</t>
  </si>
  <si>
    <t>296 511,00</t>
  </si>
  <si>
    <t>42 145,00</t>
  </si>
  <si>
    <t>2 106,00</t>
  </si>
  <si>
    <t>1 017,00</t>
  </si>
  <si>
    <t>37 977,00</t>
  </si>
  <si>
    <t>3 842,00</t>
  </si>
  <si>
    <t>57 461,00</t>
  </si>
  <si>
    <t>7 332,00</t>
  </si>
  <si>
    <t>2 847,00</t>
  </si>
  <si>
    <t>35 126,00</t>
  </si>
  <si>
    <t>3 713,00</t>
  </si>
  <si>
    <t>2 492,00</t>
  </si>
  <si>
    <t>3 265,00</t>
  </si>
  <si>
    <t>82 275,00</t>
  </si>
  <si>
    <t>900,00</t>
  </si>
  <si>
    <t>80113</t>
  </si>
  <si>
    <t>Dowożenie uczniów do szkół</t>
  </si>
  <si>
    <t>393 100,00</t>
  </si>
  <si>
    <t>8 000,00</t>
  </si>
  <si>
    <t>385 000,00</t>
  </si>
  <si>
    <t>80146</t>
  </si>
  <si>
    <t>Dokształcanie i doskonalenie nauczycieli</t>
  </si>
  <si>
    <t>45 610,00</t>
  </si>
  <si>
    <t>2 500,00</t>
  </si>
  <si>
    <t>26 110,00</t>
  </si>
  <si>
    <t>80148</t>
  </si>
  <si>
    <t>304 847,00</t>
  </si>
  <si>
    <t>2 029,00</t>
  </si>
  <si>
    <t>195 215,00</t>
  </si>
  <si>
    <t>15 730,00</t>
  </si>
  <si>
    <t>36 358,00</t>
  </si>
  <si>
    <t>5 170,00</t>
  </si>
  <si>
    <t>407,00</t>
  </si>
  <si>
    <t>12 126,00</t>
  </si>
  <si>
    <t>14 425,00</t>
  </si>
  <si>
    <t>3 832,00</t>
  </si>
  <si>
    <t>626,00</t>
  </si>
  <si>
    <t>7 841,00</t>
  </si>
  <si>
    <t>1 917,00</t>
  </si>
  <si>
    <t>8 034,00</t>
  </si>
  <si>
    <t>1 137,00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</si>
  <si>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</si>
  <si>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</si>
  <si>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890 000,00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</si>
  <si>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</si>
  <si>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</si>
  <si>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599 597,00</t>
  </si>
  <si>
    <t>212 000,00</t>
  </si>
  <si>
    <t>360 000,00</t>
  </si>
  <si>
    <t>1 720,00</t>
  </si>
  <si>
    <t>3 744,00</t>
  </si>
  <si>
    <t>533,00</t>
  </si>
  <si>
    <t>80195</t>
  </si>
  <si>
    <t>233 432,00</t>
  </si>
  <si>
    <t>200,00</t>
  </si>
  <si>
    <t>120 660,00</t>
  </si>
  <si>
    <t>23 240,00</t>
  </si>
  <si>
    <t>3 330,00</t>
  </si>
  <si>
    <t>7 200,00</t>
  </si>
  <si>
    <t>13 850,00</t>
  </si>
  <si>
    <t>610,00</t>
  </si>
  <si>
    <t>45 822,00</t>
  </si>
  <si>
    <t>720,00</t>
  </si>
  <si>
    <t>851</t>
  </si>
  <si>
    <t>Ochrona zdrowia</t>
  </si>
  <si>
    <t>106 100,00</t>
  </si>
  <si>
    <t>85153</t>
  </si>
  <si>
    <t>Zwalczanie narkomanii</t>
  </si>
  <si>
    <t>85154</t>
  </si>
  <si>
    <t>Przeciwdziałanie alkoholizmowi</t>
  </si>
  <si>
    <t>105 100,00</t>
  </si>
  <si>
    <t>29 915,00</t>
  </si>
  <si>
    <t>2 202,00</t>
  </si>
  <si>
    <t>6 191,00</t>
  </si>
  <si>
    <t>144,00</t>
  </si>
  <si>
    <t>21 741,00</t>
  </si>
  <si>
    <t>1 683,00</t>
  </si>
  <si>
    <t>3 572,00</t>
  </si>
  <si>
    <t>1 300,00</t>
  </si>
  <si>
    <t>35 468,00</t>
  </si>
  <si>
    <t>684,00</t>
  </si>
  <si>
    <t>2 483 581,00</t>
  </si>
  <si>
    <t>85202</t>
  </si>
  <si>
    <t>Domy pomocy społecznej</t>
  </si>
  <si>
    <t>335 598,00</t>
  </si>
  <si>
    <t>4330</t>
  </si>
  <si>
    <t>Zakup usług przez jednostki samorządu terytorialnego od innych jednostek samorządu terytorialnego</t>
  </si>
  <si>
    <t>20 303,00</t>
  </si>
  <si>
    <t>3 667,00</t>
  </si>
  <si>
    <t>498,00</t>
  </si>
  <si>
    <t>4 800,00</t>
  </si>
  <si>
    <t>2 400,00</t>
  </si>
  <si>
    <t>5 249,00</t>
  </si>
  <si>
    <t>1 800,00</t>
  </si>
  <si>
    <t>6 456,00</t>
  </si>
  <si>
    <t>547,00</t>
  </si>
  <si>
    <t>85204</t>
  </si>
  <si>
    <t>Rodziny zastępcze</t>
  </si>
  <si>
    <t>8 151,00</t>
  </si>
  <si>
    <t>85205</t>
  </si>
  <si>
    <t>Zadania w zakresie przeciwdziałania przemocy w rodzinie</t>
  </si>
  <si>
    <t>2 368,00</t>
  </si>
  <si>
    <t>85206</t>
  </si>
  <si>
    <t>Wspieranie rodziny</t>
  </si>
  <si>
    <t>27 734,00</t>
  </si>
  <si>
    <t>17 790,00</t>
  </si>
  <si>
    <t>2 499,00</t>
  </si>
  <si>
    <t>3 664,00</t>
  </si>
  <si>
    <t>503,00</t>
  </si>
  <si>
    <t>1 817,00</t>
  </si>
  <si>
    <t>1 094,00</t>
  </si>
  <si>
    <t>367,00</t>
  </si>
  <si>
    <t>1 162 639,00</t>
  </si>
  <si>
    <t>20 555,00</t>
  </si>
  <si>
    <t>76 696,00</t>
  </si>
  <si>
    <t>3 200,00</t>
  </si>
  <si>
    <t>9 571,00</t>
  </si>
  <si>
    <t>600,00</t>
  </si>
  <si>
    <t>50,00</t>
  </si>
  <si>
    <t>6 221,00</t>
  </si>
  <si>
    <t>227 121,00</t>
  </si>
  <si>
    <t>85215</t>
  </si>
  <si>
    <t>Dodatki mieszkaniowe</t>
  </si>
  <si>
    <t>14 802,00</t>
  </si>
  <si>
    <t>12 814,00</t>
  </si>
  <si>
    <t>1 988,00</t>
  </si>
  <si>
    <t>40 075,00</t>
  </si>
  <si>
    <t>442 706,00</t>
  </si>
  <si>
    <t>473,00</t>
  </si>
  <si>
    <t>292 448,00</t>
  </si>
  <si>
    <t>25 006,00</t>
  </si>
  <si>
    <t>56 070,00</t>
  </si>
  <si>
    <t>3 337,00</t>
  </si>
  <si>
    <t>23 405,00</t>
  </si>
  <si>
    <t>10 206,00</t>
  </si>
  <si>
    <t>10 640,00</t>
  </si>
  <si>
    <t>4 439,00</t>
  </si>
  <si>
    <t>6 363,00</t>
  </si>
  <si>
    <t>661,00</t>
  </si>
  <si>
    <t>6 838,00</t>
  </si>
  <si>
    <t>113,00</t>
  </si>
  <si>
    <t>2 234,00</t>
  </si>
  <si>
    <t>85228</t>
  </si>
  <si>
    <t>Usługi opiekuńcze i specjalistyczne usługi opiekuńcze</t>
  </si>
  <si>
    <t>1 407,00</t>
  </si>
  <si>
    <t>212,00</t>
  </si>
  <si>
    <t>1 168,00</t>
  </si>
  <si>
    <t>85295</t>
  </si>
  <si>
    <t>52 470,00</t>
  </si>
  <si>
    <t>34 096,00</t>
  </si>
  <si>
    <t>2 834,00</t>
  </si>
  <si>
    <t>15 540,00</t>
  </si>
  <si>
    <t>853</t>
  </si>
  <si>
    <t>Pozostałe zadania w zakresie polityki społecznej</t>
  </si>
  <si>
    <t>14 059,00</t>
  </si>
  <si>
    <t>85311</t>
  </si>
  <si>
    <t>Rehabilitacja zawodowa i społeczna osób niepełnosprawnych</t>
  </si>
  <si>
    <t>85395</t>
  </si>
  <si>
    <t>2820</t>
  </si>
  <si>
    <t>Dotacja celowa z budżetu na finansowanie lub dofinansowanie zadań zleconych do realizacji stowarzyszeniom</t>
  </si>
  <si>
    <t>854</t>
  </si>
  <si>
    <t>Edukacyjna opieka wychowawcza</t>
  </si>
  <si>
    <t>196 897,00</t>
  </si>
  <si>
    <t>85401</t>
  </si>
  <si>
    <t>Świetlice szkolne</t>
  </si>
  <si>
    <t>183 099,00</t>
  </si>
  <si>
    <t>4 512,00</t>
  </si>
  <si>
    <t>125 587,00</t>
  </si>
  <si>
    <t>11 540,00</t>
  </si>
  <si>
    <t>24 387,00</t>
  </si>
  <si>
    <t>3 469,00</t>
  </si>
  <si>
    <t>541,00</t>
  </si>
  <si>
    <t>8 954,00</t>
  </si>
  <si>
    <t>1 229,00</t>
  </si>
  <si>
    <t>2 880,00</t>
  </si>
  <si>
    <t>85415</t>
  </si>
  <si>
    <t>Pomoc materialna dla uczniów</t>
  </si>
  <si>
    <t>12 542,00</t>
  </si>
  <si>
    <t>3240</t>
  </si>
  <si>
    <t>Stypendia dla uczniów</t>
  </si>
  <si>
    <t>85446</t>
  </si>
  <si>
    <t>1 256,00</t>
  </si>
  <si>
    <t>90002</t>
  </si>
  <si>
    <t>Gospodarka odpadami</t>
  </si>
  <si>
    <t>90003</t>
  </si>
  <si>
    <t>Oczyszczanie miast i wsi</t>
  </si>
  <si>
    <t>146 738,00</t>
  </si>
  <si>
    <t>27 238,00</t>
  </si>
  <si>
    <t>104 500,00</t>
  </si>
  <si>
    <t>4520</t>
  </si>
  <si>
    <t>Opłaty na rzecz budżetów jednostek samorządu terytorialnego</t>
  </si>
  <si>
    <t>90004</t>
  </si>
  <si>
    <t>Utrzymanie zieleni w miastach i gminach</t>
  </si>
  <si>
    <t>134 791,00</t>
  </si>
  <si>
    <t>25 641,00</t>
  </si>
  <si>
    <t>5 600,00</t>
  </si>
  <si>
    <t>103 550,00</t>
  </si>
  <si>
    <t>90013</t>
  </si>
  <si>
    <t>Schroniska dla zwierząt</t>
  </si>
  <si>
    <t>30 620,00</t>
  </si>
  <si>
    <t>28 620,00</t>
  </si>
  <si>
    <t>90015</t>
  </si>
  <si>
    <t>Oświetlenie ulic, placów i dróg</t>
  </si>
  <si>
    <t>9 250,00</t>
  </si>
  <si>
    <t>248 150,00</t>
  </si>
  <si>
    <t>102 920,00</t>
  </si>
  <si>
    <t>24 870,00</t>
  </si>
  <si>
    <t>6210</t>
  </si>
  <si>
    <t>Dotacje celowe z budżetu na finansowanie lub dofinansowanie kosztów realizacji inwestycji i zakupów inwestycyjnych samorządowych zakładów budżetowych</t>
  </si>
  <si>
    <t>168 269,12</t>
  </si>
  <si>
    <t>11 419,12</t>
  </si>
  <si>
    <t>73 200,00</t>
  </si>
  <si>
    <t>13 750,00</t>
  </si>
  <si>
    <t>45 350,00</t>
  </si>
  <si>
    <t>18 500,00</t>
  </si>
  <si>
    <t>921</t>
  </si>
  <si>
    <t>Kultura i ochrona dziedzictwa narodowego</t>
  </si>
  <si>
    <t>1 165 443,00</t>
  </si>
  <si>
    <t>92109</t>
  </si>
  <si>
    <t>Domy i ośrodki kultury, świetlice i kluby</t>
  </si>
  <si>
    <t>47 155,00</t>
  </si>
  <si>
    <t>340,00</t>
  </si>
  <si>
    <t>14 450,00</t>
  </si>
  <si>
    <t>9 115,00</t>
  </si>
  <si>
    <t>16 000,00</t>
  </si>
  <si>
    <t>2 350,00</t>
  </si>
  <si>
    <t>92114</t>
  </si>
  <si>
    <t>Pozostałe instytucje kultury</t>
  </si>
  <si>
    <t>912 714,00</t>
  </si>
  <si>
    <t>2480</t>
  </si>
  <si>
    <t>Dotacja podmiotowa z budżetu dla samorządowej instytucji kultury</t>
  </si>
  <si>
    <t>92116</t>
  </si>
  <si>
    <t>Biblioteki</t>
  </si>
  <si>
    <t>173 074,00</t>
  </si>
  <si>
    <t>92195</t>
  </si>
  <si>
    <t>32 500,00</t>
  </si>
  <si>
    <t>15 300,00</t>
  </si>
  <si>
    <t>10 300,00</t>
  </si>
  <si>
    <t>926</t>
  </si>
  <si>
    <t>Kultura fizyczna</t>
  </si>
  <si>
    <t>861 325,00</t>
  </si>
  <si>
    <t>92695</t>
  </si>
  <si>
    <t>46 000,00</t>
  </si>
  <si>
    <t>3040</t>
  </si>
  <si>
    <t>Nagrody o charakterze szczególnym niezaliczone do wynagrodzeń</t>
  </si>
  <si>
    <t>3250</t>
  </si>
  <si>
    <t>Stypendia różne</t>
  </si>
  <si>
    <t>25 200,00</t>
  </si>
  <si>
    <t>31 920,00</t>
  </si>
  <si>
    <t>739 205,00</t>
  </si>
  <si>
    <t>w tym: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</si>
  <si>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</si>
  <si>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</si>
  <si>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</si>
  <si>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</si>
  <si>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</si>
  <si>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</si>
  <si>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</si>
  <si>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</si>
  <si>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</si>
  <si>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</si>
  <si>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</si>
  <si>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</si>
  <si>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</si>
  <si>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</si>
  <si>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</si>
  <si>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</si>
  <si>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</si>
  <si>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na programy finansowane z udziałem środków, o których mowa w art. 5 ust. 1   pkt.  2</t>
  </si>
  <si>
    <t>Budowa obiektu lekkoatletycznego na stadionie gminnym w Kleszczewie</t>
  </si>
  <si>
    <t xml:space="preserve">                                                                                                        Henryk Lesiński</t>
  </si>
  <si>
    <t xml:space="preserve">                                                                                 Przewodniczący Rady Gminy</t>
  </si>
  <si>
    <t xml:space="preserve">                                                                                            Henryk Lesiński</t>
  </si>
  <si>
    <t>Dotacje celowe otrzymane z powiatu  na zadania bieżące realizowane na podstawie porozumień (umów) między jednostkami samorządu terytorialnego</t>
  </si>
  <si>
    <t xml:space="preserve">                                                                                  Henryk Lesiński</t>
  </si>
  <si>
    <t xml:space="preserve">                                                                         Przewodniczący Rady Gminy</t>
  </si>
  <si>
    <t xml:space="preserve"> Rozchody budżetu w 2016 roku</t>
  </si>
  <si>
    <t xml:space="preserve">                                                      Henryk Lesiński</t>
  </si>
  <si>
    <t>za pobyt dzieci w przedszkolu publicznym i niepublicznym (w tym: Miasto Poznań, Gmina Swarzędz, Kórnik,  Kostrzyn, Luboń i Środa)</t>
  </si>
  <si>
    <t>Stowarzyszenie Rozwoju Oświaty oraz Upowszechniania Kultury na Wsi w Ziminie - prowadzenie publicznego  przedszkola</t>
  </si>
  <si>
    <t>Gmina Kórnik za pobyt dziecka w oddziale przedszkolnym w szkołach podstawowych</t>
  </si>
  <si>
    <t xml:space="preserve">miasto Poznań za pobyt dziecka w innej formie wychowania przedszkolnego </t>
  </si>
  <si>
    <t xml:space="preserve">      Henryk Lesiński</t>
  </si>
  <si>
    <t>Powiat Poznański za utrzymanie chodników w Nagradowicach, Tulcach i Śródce</t>
  </si>
  <si>
    <t>0670</t>
  </si>
  <si>
    <t>Wpływy z opłat za korzystanie z wyżywienia w jednostkach realizujących zadania z zakresu wychowania przedszkolnego</t>
  </si>
  <si>
    <t xml:space="preserve">         Henryk Lesiński</t>
  </si>
  <si>
    <t>1 202 112,00</t>
  </si>
  <si>
    <t>452 000,00</t>
  </si>
  <si>
    <t>400 000,00</t>
  </si>
  <si>
    <t>882 814,00</t>
  </si>
  <si>
    <t>497 624,00</t>
  </si>
  <si>
    <t>1 911 864,00</t>
  </si>
  <si>
    <t>26 481 540,12</t>
  </si>
  <si>
    <t>01095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</si>
  <si>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</si>
  <si>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</si>
  <si>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102 115,00</t>
  </si>
  <si>
    <t>87 115,00</t>
  </si>
  <si>
    <t>Dotacje celowe otrzymane z powiatu na zadania bieżące realizowane na podstawie porozumień (umów) między jednostkami samorządu terytorialnego</t>
  </si>
  <si>
    <t>2 448 559,00</t>
  </si>
  <si>
    <t>0550</t>
  </si>
  <si>
    <t>Wpływy z opłat z tytułu użytkowania wieczystego nieruchomości</t>
  </si>
  <si>
    <t>23 761,00</t>
  </si>
  <si>
    <t>181 000,00</t>
  </si>
  <si>
    <t>0760</t>
  </si>
  <si>
    <t>Wpływy z tytułu przekształcenia prawa użytkowania wieczystego przysługującego osobom fizycznym w prawo własności</t>
  </si>
  <si>
    <t>7 466,00</t>
  </si>
  <si>
    <t>0770</t>
  </si>
  <si>
    <t>Wpłaty z tytułu odpłatnego nabycia prawa własności oraz prawa użytkowania wieczystego nieruchomości</t>
  </si>
  <si>
    <t>2 235 832,00</t>
  </si>
  <si>
    <t>Wpływy z pozostałych odsetek</t>
  </si>
  <si>
    <t>50 046,00</t>
  </si>
  <si>
    <t>350,00</t>
  </si>
  <si>
    <t>756</t>
  </si>
  <si>
    <t>Dochody od osób prawnych, od osób fizycznych i od innych jednostek nieposiadających osobowości prawnej oraz wydatki związane z ich poborem</t>
  </si>
  <si>
    <t>13 274 288,00</t>
  </si>
  <si>
    <t>75601</t>
  </si>
  <si>
    <t>Wpływy z podatku dochodowego od osób fizycznych</t>
  </si>
  <si>
    <t>0350</t>
  </si>
  <si>
    <t>Wpływy z podatku od działalności gospodarczej osób fizycznych, opłacanego w formie karty podatkowej</t>
  </si>
  <si>
    <t>7 500,00</t>
  </si>
  <si>
    <t>0910</t>
  </si>
  <si>
    <t>Wpływy z odsetek od nieterminowych wpłat z tytułu podatków i opłat</t>
  </si>
  <si>
    <t>75615</t>
  </si>
  <si>
    <t>Wpływy z podatku rolnego, podatku leśnego, podatku od czynności cywilnoprawnych, podatków i opłat lokalnych od osób prawnych i innych jednostek organizacyjnych</t>
  </si>
  <si>
    <t>2 314 360,00</t>
  </si>
  <si>
    <t>0310</t>
  </si>
  <si>
    <t>Wpływy z podatku od nieruchomości</t>
  </si>
  <si>
    <t>1 846 000,00</t>
  </si>
  <si>
    <t>0320</t>
  </si>
  <si>
    <t>Wpływy z podatku rolnego</t>
  </si>
  <si>
    <t>269 000,00</t>
  </si>
  <si>
    <t>0330</t>
  </si>
  <si>
    <t>Wpływy z podatku leśnego</t>
  </si>
  <si>
    <t>5 560,00</t>
  </si>
  <si>
    <t>0340</t>
  </si>
  <si>
    <t>Wpływy z podatku od środków transportowych</t>
  </si>
  <si>
    <t>128 500,00</t>
  </si>
  <si>
    <t>0500</t>
  </si>
  <si>
    <t>Wpływy z podatku od czynności cywilnoprawnych</t>
  </si>
  <si>
    <t>65 000,00</t>
  </si>
  <si>
    <t>75616</t>
  </si>
  <si>
    <t>Wpływy z podatku rolnego, podatku leśnego, podatku od spadków i darowizn, podatku od czynności cywilno-prawnych oraz podatków i opłat lokalnych od osób fizycznych</t>
  </si>
  <si>
    <t>2 331 841,00</t>
  </si>
  <si>
    <t>1 135 000,00</t>
  </si>
  <si>
    <t>750 000,00</t>
  </si>
  <si>
    <t>241,00</t>
  </si>
  <si>
    <t>167 600,00</t>
  </si>
  <si>
    <t>0360</t>
  </si>
  <si>
    <t>Wpływy z podatku od spadków i darowizn</t>
  </si>
  <si>
    <t>260 000,00</t>
  </si>
  <si>
    <t>75618</t>
  </si>
  <si>
    <t>Wpływy z innych opłat stanowiących dochody jednostek samorządu terytorialnego na podstawie ustaw</t>
  </si>
  <si>
    <t>0410</t>
  </si>
  <si>
    <t>Wpływy z opłaty skarbowej</t>
  </si>
  <si>
    <t>0480</t>
  </si>
  <si>
    <t>Wpływy z opłat za zezwolenia na sprzedaż napojów alkoholowych</t>
  </si>
  <si>
    <t>90 000,00</t>
  </si>
  <si>
    <t>0490</t>
  </si>
  <si>
    <t>Wpływy z innych lokalnych opłat pobieranych przez jednostki samorządu terytorialnego na podstawie odrębnych ustaw</t>
  </si>
  <si>
    <t>160 000,00</t>
  </si>
  <si>
    <t>75621</t>
  </si>
  <si>
    <t>Udziały gmin w podatkach stanowiących dochód budżetu państwa</t>
  </si>
  <si>
    <t>8 352 487,00</t>
  </si>
  <si>
    <t>0010</t>
  </si>
  <si>
    <t>8 222 487,00</t>
  </si>
  <si>
    <t>0020</t>
  </si>
  <si>
    <t>Wpływy z podatku dochodowego od osób prawnych</t>
  </si>
  <si>
    <t>130 000,00</t>
  </si>
  <si>
    <t>9 480 784,00</t>
  </si>
  <si>
    <t>75801</t>
  </si>
  <si>
    <t>Część oświatowa subwencji ogólnej dla jednostek samorządu terytorialnego</t>
  </si>
  <si>
    <t>9 019 293,00</t>
  </si>
  <si>
    <t>2920</t>
  </si>
  <si>
    <t>Subwencje ogólne z budżetu państwa</t>
  </si>
  <si>
    <t>75807</t>
  </si>
  <si>
    <t>Część wyrównawcza subwencji ogólnej dla gmin</t>
  </si>
  <si>
    <t>393 991,00</t>
  </si>
  <si>
    <t>75814</t>
  </si>
  <si>
    <t>Różne rozliczenia finansowe</t>
  </si>
  <si>
    <t>67 500,00</t>
  </si>
  <si>
    <t>16 100,00</t>
  </si>
  <si>
    <t>Wpływy z różnych dochodów</t>
  </si>
  <si>
    <t>2030</t>
  </si>
  <si>
    <t>Dotacje celowe otrzymane z budżetu państwa na realizację własnych zadań bieżących gmin (związków gmin)</t>
  </si>
  <si>
    <t>13 700,00</t>
  </si>
  <si>
    <t>6330</t>
  </si>
  <si>
    <t>Dotacje celowe otrzymane z budżetu państwa na realizację inwestycji i zakupów inwestycyjnych własnych gmin (związków gmin)</t>
  </si>
  <si>
    <t>21 300,00</t>
  </si>
  <si>
    <t>536 060,00</t>
  </si>
  <si>
    <t>3 350,00</t>
  </si>
  <si>
    <t>1 350,00</t>
  </si>
  <si>
    <t>517 710,00</t>
  </si>
  <si>
    <t>0660</t>
  </si>
  <si>
    <t>Wpływy z opłat za korzystanie z wychowania przedszkolnego</t>
  </si>
  <si>
    <t>107 000,00</t>
  </si>
  <si>
    <t>410,00</t>
  </si>
  <si>
    <t>110 000,00</t>
  </si>
  <si>
    <t>1 485 200,00</t>
  </si>
  <si>
    <t>1 272 708,00</t>
  </si>
  <si>
    <t>2360</t>
  </si>
  <si>
    <t>Dochody jednostek samorządu terytorialnego związane z realizacją zadań z zakresu administracji rządowej oraz innych zadań zleconych ustawami</t>
  </si>
  <si>
    <t>6 500,00</t>
  </si>
  <si>
    <t>5 120,00</t>
  </si>
  <si>
    <t>2 267,00</t>
  </si>
  <si>
    <t>2 853,00</t>
  </si>
  <si>
    <t>86 787,00</t>
  </si>
  <si>
    <t>32 060,00</t>
  </si>
  <si>
    <t>36 305,00</t>
  </si>
  <si>
    <t>700,00</t>
  </si>
  <si>
    <t>90,00</t>
  </si>
  <si>
    <t>35 515,00</t>
  </si>
  <si>
    <t>50 000,00</t>
  </si>
  <si>
    <t>90019</t>
  </si>
  <si>
    <t>27 428 807,00</t>
  </si>
  <si>
    <t>dochody bieżace</t>
  </si>
  <si>
    <t>z tytułu dotacji i środków na finansowanie wydatków na realizację zadań finansowanych z udziałem środków, o których mowa w art..5 ust.1 pkt 2 i 3</t>
  </si>
  <si>
    <t>dochody majątkowe</t>
  </si>
  <si>
    <t>Dotacje przedmiotowe dla Zakładu Komunalnego w Kleszczewie</t>
  </si>
  <si>
    <t>Dotacje celowe dla Zakładu Komunalnego w Kleszczewie</t>
  </si>
  <si>
    <t xml:space="preserve">                                                                               Henryk Lesiński</t>
  </si>
  <si>
    <t xml:space="preserve">                                                                           Załącznik Nr 8</t>
  </si>
  <si>
    <t xml:space="preserve">                                                                          Rady Gminy Kleszczewo</t>
  </si>
  <si>
    <t xml:space="preserve">                                                   Przewodniczący Rady Gminy</t>
  </si>
  <si>
    <t xml:space="preserve">                                                         Henryk Lesiński</t>
  </si>
  <si>
    <t xml:space="preserve">           Henryk Lesiński</t>
  </si>
  <si>
    <t>Budowa chodnika przy drodze powiatowej  w Gowarzewiena na ul. Siekiereckiej</t>
  </si>
  <si>
    <t>Zakup sprzętu i programów Urząd Gminy</t>
  </si>
  <si>
    <t xml:space="preserve">Roz dział </t>
  </si>
  <si>
    <t>488 103,00</t>
  </si>
  <si>
    <t>408 753,00</t>
  </si>
  <si>
    <t>4 456 662,12</t>
  </si>
  <si>
    <t>3 063 430,00</t>
  </si>
  <si>
    <t>1 151 566,00</t>
  </si>
  <si>
    <t>264 000,00</t>
  </si>
  <si>
    <t>Zadania inwestycyjne związane z zaopatrzeniem w wodę, transportem publicznym i utrzymaniem dróg w okresie zimowym</t>
  </si>
  <si>
    <t>Bezpieczeństwo mieszkańców i utrzymanie czystości i porządku - Fundusz sołecki Krzyżowniki</t>
  </si>
  <si>
    <t>Budowa chodnika -  Fundusz sołecki Poklatki</t>
  </si>
  <si>
    <t>Bezpieczeństwo mieszkańców utrzymanie czystości i porządku-  Fundusz sołecki  Gowarzewo</t>
  </si>
  <si>
    <t>Bezpieczeństwo mieszkańców utrzymanie czystości i porządku - Fundusz sołecki  Kleszczewo</t>
  </si>
  <si>
    <t>Rozwój kultury sporu i rekreacji - Fundusz sołecki Krerowo</t>
  </si>
  <si>
    <t>Bezpieczeństwo mieszkańców i utrzymanie czystości i porządku-  Fundusz sołecki Nagradowice</t>
  </si>
  <si>
    <t>Bezpieczeństwo mieszkańców i utrzymanie  porządku-  Fundusz sołecki  Komorniki</t>
  </si>
  <si>
    <t>Bezpieczeństwo mieszkańców i utrzymanie czystości i porządku - Fundusz sołecki Nagradowice</t>
  </si>
  <si>
    <t>Niepubliczna Dwujęzyczna Szkoła Podstawowa w Tulcach</t>
  </si>
  <si>
    <t>Działalności na rzecz osób niepełnosprawnych - jednostka zostanie określona po rozstrzygnięciu konkursu w zakresie Działalności na rzecz osób niepełnosprawnych i starszych</t>
  </si>
  <si>
    <t>Bezpieczeństwo mieszkańców i utrzymanie  porządku -  Fundusz sołecki  Komorniki (komunikacja autobusowa)</t>
  </si>
  <si>
    <t>Bezpieczeństwo mieszkańców i utrzymanie czystości i porządku -  Fundusz sołecki Nagradowice  (komunikacja autobusowa)</t>
  </si>
  <si>
    <t>Zakup samochodu bojowego dla OSP Kleszczewo</t>
  </si>
  <si>
    <t xml:space="preserve">                                                                             Załącznik Nr 2a</t>
  </si>
  <si>
    <t xml:space="preserve">                                                                             Rady Gminy Kleszczewo</t>
  </si>
  <si>
    <t>Bezpieczeństwo mieszkańców i utrzymanie  porządku w sołectwie                                 -  Fundusz sołecki Śródka</t>
  </si>
  <si>
    <t>Bezpieczeństwo mieszkańców i utrzymanie porządku -  Fundusz sołecki Komorniki</t>
  </si>
  <si>
    <t>Bezpieczeństwo mieszkańców i utrzymanie czystości i porządku                                 -  Fundusz  sołecki Gowarzewo</t>
  </si>
  <si>
    <t xml:space="preserve">                                                                                    Henryk Lesiński</t>
  </si>
  <si>
    <t xml:space="preserve">                                                                              Przewodniczący Rady Gminy</t>
  </si>
  <si>
    <t xml:space="preserve">                                                               do Uchwały Nr XIII/81/2015</t>
  </si>
  <si>
    <t xml:space="preserve">                                                               z dnia 22 grudnia 2015r.</t>
  </si>
  <si>
    <t xml:space="preserve">                                                                Załącznik Nr 2</t>
  </si>
  <si>
    <t xml:space="preserve">                                                                             do Uchwały Nr XIII/81/2015 </t>
  </si>
  <si>
    <t xml:space="preserve">                                                                            z dnia 22 grudnia 2015r.</t>
  </si>
  <si>
    <t>218 043,00</t>
  </si>
  <si>
    <t xml:space="preserve">                                                              do Uchwały Nr XIII/81/2015</t>
  </si>
  <si>
    <t xml:space="preserve">                                                              z dnia 22 grudnia  2015r.</t>
  </si>
  <si>
    <t xml:space="preserve">                                                        do Uchwały Nr XIII/81/2015</t>
  </si>
  <si>
    <t xml:space="preserve">                                                        z dnia 22 grudnia 2015r.</t>
  </si>
  <si>
    <t xml:space="preserve">                                                             z dnia 22 grudnia 2015r.</t>
  </si>
  <si>
    <t>do Uchwały Nr XIII/81/2015</t>
  </si>
  <si>
    <t>z dnia  22 grudnia  2015r.</t>
  </si>
  <si>
    <t>z dnia 22 grudnia 2015r.</t>
  </si>
  <si>
    <t xml:space="preserve">                                                                          do Uchwały Nr XIII/81/2015</t>
  </si>
  <si>
    <t xml:space="preserve">                                                                          z dnia 22 grudnia  2015r.</t>
  </si>
  <si>
    <t xml:space="preserve">                                                    do Uchwały Nr XIII/81/2015</t>
  </si>
  <si>
    <t xml:space="preserve">                                                    z dnia 22 grudnia 2015r.</t>
  </si>
</sst>
</file>

<file path=xl/styles.xml><?xml version="1.0" encoding="utf-8"?>
<styleSheet xmlns="http://schemas.openxmlformats.org/spreadsheetml/2006/main">
  <fonts count="87">
    <font>
      <sz val="11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.5"/>
      <color theme="1"/>
      <name val="Czcionka tekstu podstawowego"/>
      <family val="2"/>
      <charset val="238"/>
    </font>
    <font>
      <b/>
      <sz val="8.5"/>
      <name val="Arial CE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indexed="8"/>
      <name val="Times New Roman"/>
      <family val="1"/>
    </font>
    <font>
      <b/>
      <sz val="11"/>
      <color indexed="8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1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0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9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8.5"/>
      <color indexed="8"/>
      <name val="Czcionka tekstu podstawowego"/>
      <family val="2"/>
      <charset val="238"/>
    </font>
    <font>
      <b/>
      <sz val="8.5"/>
      <color indexed="8"/>
      <name val="Czcionka tekstu podstawowego"/>
      <charset val="238"/>
    </font>
    <font>
      <b/>
      <sz val="8.25"/>
      <name val="Arial"/>
      <family val="2"/>
      <charset val="238"/>
    </font>
    <font>
      <sz val="8.25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sz val="8.5"/>
      <color rgb="FFFF0000"/>
      <name val="Czcionka tekstu podstawowego"/>
      <family val="2"/>
      <charset val="238"/>
    </font>
    <font>
      <sz val="10"/>
      <color rgb="FFFF0000"/>
      <name val="Times New Roman"/>
      <family val="1"/>
    </font>
    <font>
      <sz val="11"/>
      <color rgb="FFFF000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.5"/>
      <color theme="1"/>
      <name val="Arial CE"/>
      <family val="2"/>
      <charset val="238"/>
    </font>
    <font>
      <sz val="11"/>
      <name val="Czcionka tekstu podstawowego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</font>
    <font>
      <b/>
      <sz val="1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color theme="1"/>
      <name val="Arial"/>
      <family val="2"/>
      <charset val="23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</font>
    <font>
      <sz val="8.5"/>
      <name val="Arial"/>
      <family val="2"/>
      <charset val="238"/>
    </font>
    <font>
      <sz val="8.5"/>
      <name val="Czcionka tekstu podstawowego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8.5"/>
      <name val="Times New Roman"/>
      <family val="1"/>
      <charset val="238"/>
    </font>
    <font>
      <b/>
      <sz val="10"/>
      <name val="Times New Roman"/>
      <family val="1"/>
    </font>
    <font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b/>
      <sz val="10"/>
      <color indexed="8"/>
      <name val="Arial"/>
      <charset val="204"/>
    </font>
    <font>
      <sz val="9"/>
      <color indexed="8"/>
      <name val="Arial"/>
      <charset val="204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8.5"/>
      <color theme="1"/>
      <name val="Czcionka tekstu podstawowego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</xf>
  </cellStyleXfs>
  <cellXfs count="44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3" fillId="0" borderId="1" xfId="0" applyFont="1" applyBorder="1"/>
    <xf numFmtId="0" fontId="13" fillId="0" borderId="0" xfId="0" applyFont="1"/>
    <xf numFmtId="0" fontId="16" fillId="0" borderId="0" xfId="0" applyFont="1"/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4" fontId="0" fillId="0" borderId="0" xfId="0" applyNumberFormat="1"/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Alignment="1">
      <alignment vertical="top"/>
    </xf>
    <xf numFmtId="0" fontId="18" fillId="0" borderId="0" xfId="0" applyFont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3" fontId="23" fillId="0" borderId="1" xfId="0" applyNumberFormat="1" applyFont="1" applyBorder="1"/>
    <xf numFmtId="3" fontId="22" fillId="0" borderId="1" xfId="0" applyNumberFormat="1" applyFont="1" applyBorder="1"/>
    <xf numFmtId="0" fontId="22" fillId="0" borderId="1" xfId="0" applyFont="1" applyBorder="1" applyAlignment="1">
      <alignment wrapText="1"/>
    </xf>
    <xf numFmtId="3" fontId="22" fillId="0" borderId="1" xfId="0" applyNumberFormat="1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right"/>
    </xf>
    <xf numFmtId="49" fontId="22" fillId="0" borderId="1" xfId="0" applyNumberFormat="1" applyFont="1" applyBorder="1"/>
    <xf numFmtId="49" fontId="22" fillId="0" borderId="1" xfId="0" applyNumberFormat="1" applyFont="1" applyBorder="1" applyAlignment="1">
      <alignment horizontal="right" wrapText="1"/>
    </xf>
    <xf numFmtId="0" fontId="0" fillId="0" borderId="10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3" fontId="18" fillId="0" borderId="0" xfId="0" applyNumberFormat="1" applyFont="1"/>
    <xf numFmtId="49" fontId="18" fillId="0" borderId="0" xfId="0" applyNumberFormat="1" applyFont="1" applyAlignment="1">
      <alignment horizontal="right"/>
    </xf>
    <xf numFmtId="0" fontId="1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0" borderId="6" xfId="0" applyFont="1" applyBorder="1" applyAlignment="1">
      <alignment vertical="center" wrapText="1"/>
    </xf>
    <xf numFmtId="0" fontId="33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wrapText="1"/>
    </xf>
    <xf numFmtId="0" fontId="0" fillId="0" borderId="8" xfId="0" applyBorder="1" applyAlignment="1">
      <alignment vertical="center"/>
    </xf>
    <xf numFmtId="0" fontId="34" fillId="0" borderId="9" xfId="0" applyFont="1" applyFill="1" applyBorder="1" applyAlignment="1">
      <alignment vertical="center" wrapText="1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1" fontId="22" fillId="0" borderId="1" xfId="0" applyNumberFormat="1" applyFont="1" applyBorder="1" applyAlignment="1">
      <alignment horizontal="right"/>
    </xf>
    <xf numFmtId="3" fontId="40" fillId="0" borderId="1" xfId="0" applyNumberFormat="1" applyFont="1" applyBorder="1"/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7" xfId="0" applyFont="1" applyBorder="1" applyAlignment="1">
      <alignment vertical="center" wrapText="1"/>
    </xf>
    <xf numFmtId="0" fontId="22" fillId="0" borderId="6" xfId="0" applyFont="1" applyBorder="1" applyAlignment="1">
      <alignment wrapText="1"/>
    </xf>
    <xf numFmtId="4" fontId="18" fillId="0" borderId="0" xfId="0" applyNumberFormat="1" applyFont="1"/>
    <xf numFmtId="0" fontId="23" fillId="0" borderId="0" xfId="0" applyFont="1" applyAlignment="1">
      <alignment wrapText="1"/>
    </xf>
    <xf numFmtId="2" fontId="22" fillId="0" borderId="1" xfId="0" applyNumberFormat="1" applyFont="1" applyBorder="1" applyAlignment="1">
      <alignment horizontal="right" wrapText="1"/>
    </xf>
    <xf numFmtId="3" fontId="22" fillId="0" borderId="8" xfId="0" applyNumberFormat="1" applyFont="1" applyBorder="1"/>
    <xf numFmtId="0" fontId="0" fillId="3" borderId="0" xfId="0" applyFill="1"/>
    <xf numFmtId="0" fontId="0" fillId="0" borderId="0" xfId="0" applyFill="1" applyBorder="1" applyAlignment="1">
      <alignment wrapText="1"/>
    </xf>
    <xf numFmtId="0" fontId="16" fillId="0" borderId="6" xfId="0" applyFont="1" applyBorder="1" applyAlignment="1">
      <alignment vertical="center"/>
    </xf>
    <xf numFmtId="0" fontId="27" fillId="3" borderId="0" xfId="0" applyFont="1" applyFill="1"/>
    <xf numFmtId="0" fontId="34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8" fillId="3" borderId="0" xfId="0" applyFont="1" applyFill="1"/>
    <xf numFmtId="0" fontId="29" fillId="3" borderId="0" xfId="0" applyFont="1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31" fillId="0" borderId="0" xfId="0" applyFont="1"/>
    <xf numFmtId="3" fontId="31" fillId="0" borderId="0" xfId="0" applyNumberFormat="1" applyFont="1"/>
    <xf numFmtId="0" fontId="18" fillId="0" borderId="0" xfId="0" applyFont="1" applyAlignment="1">
      <alignment horizontal="center"/>
    </xf>
    <xf numFmtId="0" fontId="23" fillId="0" borderId="0" xfId="0" applyFont="1"/>
    <xf numFmtId="0" fontId="23" fillId="3" borderId="0" xfId="0" applyNumberFormat="1" applyFont="1" applyFill="1" applyBorder="1" applyAlignment="1" applyProtection="1">
      <alignment horizontal="left"/>
      <protection locked="0"/>
    </xf>
    <xf numFmtId="0" fontId="23" fillId="0" borderId="0" xfId="0" applyFont="1" applyAlignment="1">
      <alignment horizontal="center"/>
    </xf>
    <xf numFmtId="0" fontId="41" fillId="3" borderId="0" xfId="0" applyNumberFormat="1" applyFont="1" applyFill="1" applyBorder="1" applyAlignment="1" applyProtection="1">
      <alignment horizontal="left"/>
      <protection locked="0"/>
    </xf>
    <xf numFmtId="0" fontId="22" fillId="0" borderId="1" xfId="0" applyFont="1" applyBorder="1" applyAlignment="1">
      <alignment horizontal="center"/>
    </xf>
    <xf numFmtId="0" fontId="39" fillId="0" borderId="0" xfId="0" applyFont="1" applyAlignment="1">
      <alignment vertical="center"/>
    </xf>
    <xf numFmtId="4" fontId="37" fillId="3" borderId="21" xfId="0" applyNumberFormat="1" applyFont="1" applyFill="1" applyBorder="1" applyAlignment="1">
      <alignment vertical="center"/>
    </xf>
    <xf numFmtId="49" fontId="38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21" xfId="0" applyNumberFormat="1" applyFont="1" applyFill="1" applyBorder="1" applyAlignment="1" applyProtection="1">
      <alignment horizontal="left" vertical="center" wrapText="1"/>
      <protection locked="0"/>
    </xf>
    <xf numFmtId="4" fontId="43" fillId="3" borderId="21" xfId="0" applyNumberFormat="1" applyFont="1" applyFill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21" xfId="0" applyNumberFormat="1" applyFont="1" applyBorder="1" applyAlignment="1">
      <alignment vertical="center"/>
    </xf>
    <xf numFmtId="4" fontId="44" fillId="0" borderId="21" xfId="0" applyNumberFormat="1" applyFont="1" applyBorder="1" applyAlignment="1">
      <alignment horizontal="center" vertical="center" wrapText="1"/>
    </xf>
    <xf numFmtId="0" fontId="42" fillId="0" borderId="21" xfId="0" applyFont="1" applyBorder="1"/>
    <xf numFmtId="0" fontId="45" fillId="0" borderId="0" xfId="0" applyFont="1"/>
    <xf numFmtId="0" fontId="45" fillId="0" borderId="0" xfId="0" applyFont="1" applyAlignment="1">
      <alignment wrapText="1"/>
    </xf>
    <xf numFmtId="0" fontId="45" fillId="0" borderId="2" xfId="0" applyFont="1" applyBorder="1" applyAlignment="1">
      <alignment horizontal="center" vertical="center"/>
    </xf>
    <xf numFmtId="0" fontId="42" fillId="0" borderId="0" xfId="0" applyFont="1"/>
    <xf numFmtId="4" fontId="47" fillId="0" borderId="1" xfId="0" applyNumberFormat="1" applyFont="1" applyBorder="1" applyAlignment="1">
      <alignment vertical="center"/>
    </xf>
    <xf numFmtId="4" fontId="48" fillId="0" borderId="1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6" xfId="0" applyFont="1" applyBorder="1" applyAlignment="1">
      <alignment horizontal="center" vertical="center"/>
    </xf>
    <xf numFmtId="4" fontId="49" fillId="3" borderId="21" xfId="0" applyNumberFormat="1" applyFont="1" applyFill="1" applyBorder="1" applyAlignment="1">
      <alignment vertical="center"/>
    </xf>
    <xf numFmtId="4" fontId="51" fillId="0" borderId="1" xfId="0" applyNumberFormat="1" applyFont="1" applyBorder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49" fontId="43" fillId="0" borderId="0" xfId="0" applyNumberFormat="1" applyFont="1" applyBorder="1" applyAlignment="1">
      <alignment wrapText="1"/>
    </xf>
    <xf numFmtId="0" fontId="46" fillId="0" borderId="0" xfId="0" applyFont="1" applyBorder="1" applyAlignment="1"/>
    <xf numFmtId="0" fontId="46" fillId="0" borderId="0" xfId="0" applyFont="1" applyBorder="1"/>
    <xf numFmtId="4" fontId="43" fillId="0" borderId="0" xfId="0" applyNumberFormat="1" applyFont="1" applyBorder="1" applyAlignment="1">
      <alignment horizontal="right"/>
    </xf>
    <xf numFmtId="0" fontId="50" fillId="0" borderId="1" xfId="0" applyFont="1" applyBorder="1" applyAlignment="1">
      <alignment vertical="center"/>
    </xf>
    <xf numFmtId="0" fontId="49" fillId="0" borderId="1" xfId="0" applyFont="1" applyBorder="1" applyAlignment="1">
      <alignment horizontal="center" wrapText="1"/>
    </xf>
    <xf numFmtId="0" fontId="54" fillId="0" borderId="1" xfId="0" applyFont="1" applyBorder="1" applyAlignment="1">
      <alignment horizontal="center" vertical="center"/>
    </xf>
    <xf numFmtId="4" fontId="50" fillId="0" borderId="1" xfId="0" applyNumberFormat="1" applyFont="1" applyBorder="1" applyAlignment="1">
      <alignment horizontal="right" vertical="center" wrapText="1"/>
    </xf>
    <xf numFmtId="0" fontId="57" fillId="0" borderId="0" xfId="0" applyNumberFormat="1" applyFont="1" applyFill="1" applyBorder="1" applyAlignment="1" applyProtection="1">
      <alignment horizontal="left"/>
      <protection locked="0"/>
    </xf>
    <xf numFmtId="49" fontId="5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7" fillId="3" borderId="0" xfId="0" applyNumberFormat="1" applyFont="1" applyFill="1" applyBorder="1" applyAlignment="1" applyProtection="1">
      <alignment horizontal="left"/>
      <protection locked="0"/>
    </xf>
    <xf numFmtId="0" fontId="58" fillId="3" borderId="0" xfId="0" applyFont="1" applyFill="1"/>
    <xf numFmtId="49" fontId="38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0" applyFont="1"/>
    <xf numFmtId="0" fontId="4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4" fontId="59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37" fillId="3" borderId="0" xfId="0" applyFont="1" applyFill="1"/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38" fillId="0" borderId="6" xfId="0" applyFont="1" applyBorder="1" applyAlignment="1">
      <alignment vertical="center"/>
    </xf>
    <xf numFmtId="0" fontId="38" fillId="0" borderId="6" xfId="0" applyFont="1" applyBorder="1" applyAlignment="1">
      <alignment vertical="center" wrapText="1"/>
    </xf>
    <xf numFmtId="0" fontId="1" fillId="3" borderId="0" xfId="0" applyFont="1" applyFill="1"/>
    <xf numFmtId="4" fontId="0" fillId="3" borderId="0" xfId="0" applyNumberFormat="1" applyFill="1"/>
    <xf numFmtId="0" fontId="0" fillId="3" borderId="0" xfId="0" applyFill="1" applyAlignment="1">
      <alignment wrapText="1"/>
    </xf>
    <xf numFmtId="4" fontId="0" fillId="3" borderId="0" xfId="0" applyNumberFormat="1" applyFill="1" applyAlignment="1">
      <alignment wrapText="1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wrapText="1"/>
    </xf>
    <xf numFmtId="0" fontId="20" fillId="3" borderId="0" xfId="0" applyFont="1" applyFill="1" applyBorder="1"/>
    <xf numFmtId="0" fontId="20" fillId="3" borderId="0" xfId="0" applyFont="1" applyFill="1"/>
    <xf numFmtId="0" fontId="20" fillId="3" borderId="0" xfId="0" applyFont="1" applyFill="1" applyAlignment="1">
      <alignment horizontal="left"/>
    </xf>
    <xf numFmtId="49" fontId="26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1" xfId="0" applyNumberFormat="1" applyFont="1" applyFill="1" applyBorder="1" applyAlignment="1" applyProtection="1">
      <alignment horizontal="left" vertical="center" wrapText="1"/>
      <protection locked="0"/>
    </xf>
    <xf numFmtId="4" fontId="50" fillId="3" borderId="21" xfId="0" applyNumberFormat="1" applyFont="1" applyFill="1" applyBorder="1" applyAlignment="1">
      <alignment vertical="center"/>
    </xf>
    <xf numFmtId="0" fontId="50" fillId="3" borderId="1" xfId="0" applyFont="1" applyFill="1" applyBorder="1" applyAlignment="1">
      <alignment vertical="center"/>
    </xf>
    <xf numFmtId="0" fontId="50" fillId="3" borderId="1" xfId="0" applyFont="1" applyFill="1" applyBorder="1" applyAlignment="1">
      <alignment horizontal="center" vertical="center"/>
    </xf>
    <xf numFmtId="4" fontId="50" fillId="3" borderId="1" xfId="0" applyNumberFormat="1" applyFont="1" applyFill="1" applyBorder="1" applyAlignment="1">
      <alignment vertical="center"/>
    </xf>
    <xf numFmtId="0" fontId="49" fillId="3" borderId="1" xfId="0" applyFont="1" applyFill="1" applyBorder="1" applyAlignment="1">
      <alignment vertical="center"/>
    </xf>
    <xf numFmtId="0" fontId="49" fillId="3" borderId="1" xfId="0" applyFont="1" applyFill="1" applyBorder="1" applyAlignment="1">
      <alignment horizontal="center" vertical="center"/>
    </xf>
    <xf numFmtId="4" fontId="49" fillId="3" borderId="1" xfId="0" applyNumberFormat="1" applyFont="1" applyFill="1" applyBorder="1" applyAlignment="1">
      <alignment vertical="center"/>
    </xf>
    <xf numFmtId="0" fontId="37" fillId="3" borderId="1" xfId="0" applyFont="1" applyFill="1" applyBorder="1" applyAlignment="1">
      <alignment vertical="center" wrapText="1"/>
    </xf>
    <xf numFmtId="0" fontId="50" fillId="3" borderId="7" xfId="0" applyFont="1" applyFill="1" applyBorder="1" applyAlignment="1">
      <alignment vertical="center"/>
    </xf>
    <xf numFmtId="0" fontId="49" fillId="3" borderId="11" xfId="0" applyFont="1" applyFill="1" applyBorder="1" applyAlignment="1">
      <alignment vertical="center"/>
    </xf>
    <xf numFmtId="0" fontId="50" fillId="3" borderId="19" xfId="0" applyFont="1" applyFill="1" applyBorder="1" applyAlignment="1">
      <alignment vertical="center"/>
    </xf>
    <xf numFmtId="4" fontId="49" fillId="3" borderId="19" xfId="0" applyNumberFormat="1" applyFont="1" applyFill="1" applyBorder="1" applyAlignment="1">
      <alignment vertical="center"/>
    </xf>
    <xf numFmtId="0" fontId="37" fillId="3" borderId="1" xfId="0" applyFont="1" applyFill="1" applyBorder="1" applyAlignment="1">
      <alignment vertical="center"/>
    </xf>
    <xf numFmtId="0" fontId="37" fillId="3" borderId="7" xfId="0" applyFont="1" applyFill="1" applyBorder="1" applyAlignment="1">
      <alignment horizontal="center" vertical="center"/>
    </xf>
    <xf numFmtId="0" fontId="37" fillId="3" borderId="7" xfId="0" applyFont="1" applyFill="1" applyBorder="1" applyAlignment="1">
      <alignment vertical="center"/>
    </xf>
    <xf numFmtId="4" fontId="49" fillId="3" borderId="7" xfId="0" applyNumberFormat="1" applyFont="1" applyFill="1" applyBorder="1" applyAlignment="1">
      <alignment vertical="center"/>
    </xf>
    <xf numFmtId="0" fontId="37" fillId="3" borderId="1" xfId="0" applyFont="1" applyFill="1" applyBorder="1" applyAlignment="1">
      <alignment horizontal="center" vertical="center"/>
    </xf>
    <xf numFmtId="3" fontId="37" fillId="3" borderId="0" xfId="0" applyNumberFormat="1" applyFont="1" applyFill="1"/>
    <xf numFmtId="0" fontId="50" fillId="3" borderId="0" xfId="0" applyFont="1" applyFill="1"/>
    <xf numFmtId="0" fontId="22" fillId="0" borderId="1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1" fillId="3" borderId="0" xfId="0" applyFont="1" applyFill="1"/>
    <xf numFmtId="0" fontId="43" fillId="3" borderId="0" xfId="0" applyFont="1" applyFill="1"/>
    <xf numFmtId="0" fontId="19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4" fontId="35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36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6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0" xfId="0" applyFont="1" applyFill="1" applyAlignment="1">
      <alignment horizontal="center" vertical="center"/>
    </xf>
    <xf numFmtId="4" fontId="64" fillId="3" borderId="3" xfId="0" applyNumberFormat="1" applyFont="1" applyFill="1" applyBorder="1"/>
    <xf numFmtId="0" fontId="68" fillId="3" borderId="0" xfId="0" applyFont="1" applyFill="1"/>
    <xf numFmtId="49" fontId="6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2" fillId="3" borderId="0" xfId="0" applyFont="1" applyFill="1"/>
    <xf numFmtId="49" fontId="6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65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6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7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67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6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1" fillId="2" borderId="25" xfId="0" applyNumberFormat="1" applyFont="1" applyFill="1" applyBorder="1" applyAlignment="1" applyProtection="1">
      <alignment horizontal="right" vertical="center" wrapText="1"/>
      <protection locked="0"/>
    </xf>
    <xf numFmtId="0" fontId="72" fillId="3" borderId="0" xfId="0" applyFont="1" applyFill="1"/>
    <xf numFmtId="4" fontId="63" fillId="3" borderId="21" xfId="0" applyNumberFormat="1" applyFont="1" applyFill="1" applyBorder="1" applyAlignment="1">
      <alignment vertical="center"/>
    </xf>
    <xf numFmtId="0" fontId="63" fillId="3" borderId="21" xfId="0" applyFont="1" applyFill="1" applyBorder="1" applyAlignment="1">
      <alignment vertical="center"/>
    </xf>
    <xf numFmtId="49" fontId="0" fillId="3" borderId="0" xfId="0" applyNumberFormat="1" applyFill="1"/>
    <xf numFmtId="0" fontId="15" fillId="3" borderId="0" xfId="0" applyFont="1" applyFill="1"/>
    <xf numFmtId="49" fontId="50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9" fillId="3" borderId="0" xfId="0" applyFont="1" applyFill="1" applyAlignment="1">
      <alignment horizontal="center" vertical="center"/>
    </xf>
    <xf numFmtId="0" fontId="49" fillId="3" borderId="0" xfId="0" applyFont="1" applyFill="1"/>
    <xf numFmtId="0" fontId="49" fillId="3" borderId="16" xfId="0" applyFont="1" applyFill="1" applyBorder="1" applyAlignment="1">
      <alignment horizontal="center" vertical="center"/>
    </xf>
    <xf numFmtId="0" fontId="49" fillId="3" borderId="16" xfId="0" applyFont="1" applyFill="1" applyBorder="1" applyAlignment="1">
      <alignment wrapText="1"/>
    </xf>
    <xf numFmtId="4" fontId="49" fillId="3" borderId="16" xfId="0" applyNumberFormat="1" applyFont="1" applyFill="1" applyBorder="1"/>
    <xf numFmtId="4" fontId="43" fillId="3" borderId="0" xfId="0" applyNumberFormat="1" applyFont="1" applyFill="1"/>
    <xf numFmtId="0" fontId="50" fillId="3" borderId="3" xfId="0" applyFont="1" applyFill="1" applyBorder="1" applyAlignment="1">
      <alignment horizontal="center" vertical="center"/>
    </xf>
    <xf numFmtId="0" fontId="50" fillId="3" borderId="3" xfId="0" applyFont="1" applyFill="1" applyBorder="1" applyAlignment="1">
      <alignment wrapText="1"/>
    </xf>
    <xf numFmtId="4" fontId="50" fillId="3" borderId="3" xfId="0" applyNumberFormat="1" applyFont="1" applyFill="1" applyBorder="1"/>
    <xf numFmtId="4" fontId="49" fillId="3" borderId="0" xfId="0" applyNumberFormat="1" applyFont="1" applyFill="1"/>
    <xf numFmtId="0" fontId="50" fillId="3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wrapText="1"/>
    </xf>
    <xf numFmtId="4" fontId="61" fillId="3" borderId="0" xfId="0" applyNumberFormat="1" applyFont="1" applyFill="1" applyBorder="1"/>
    <xf numFmtId="0" fontId="49" fillId="3" borderId="20" xfId="0" applyFont="1" applyFill="1" applyBorder="1" applyAlignment="1">
      <alignment horizontal="center" vertical="center"/>
    </xf>
    <xf numFmtId="0" fontId="49" fillId="3" borderId="20" xfId="0" applyFont="1" applyFill="1" applyBorder="1" applyAlignment="1">
      <alignment wrapText="1"/>
    </xf>
    <xf numFmtId="4" fontId="49" fillId="3" borderId="20" xfId="0" applyNumberFormat="1" applyFont="1" applyFill="1" applyBorder="1"/>
    <xf numFmtId="0" fontId="50" fillId="3" borderId="16" xfId="0" applyFont="1" applyFill="1" applyBorder="1" applyAlignment="1">
      <alignment horizontal="center" vertical="center"/>
    </xf>
    <xf numFmtId="0" fontId="50" fillId="3" borderId="23" xfId="0" applyFont="1" applyFill="1" applyBorder="1" applyAlignment="1">
      <alignment horizontal="center" vertical="center"/>
    </xf>
    <xf numFmtId="0" fontId="50" fillId="3" borderId="23" xfId="0" applyFont="1" applyFill="1" applyBorder="1" applyAlignment="1">
      <alignment wrapText="1"/>
    </xf>
    <xf numFmtId="4" fontId="50" fillId="3" borderId="23" xfId="0" applyNumberFormat="1" applyFont="1" applyFill="1" applyBorder="1"/>
    <xf numFmtId="4" fontId="50" fillId="3" borderId="0" xfId="0" applyNumberFormat="1" applyFont="1" applyFill="1"/>
    <xf numFmtId="0" fontId="37" fillId="0" borderId="21" xfId="0" applyFont="1" applyBorder="1" applyAlignment="1">
      <alignment horizontal="left" vertical="top" wrapText="1"/>
    </xf>
    <xf numFmtId="0" fontId="50" fillId="3" borderId="20" xfId="0" applyFont="1" applyFill="1" applyBorder="1" applyAlignment="1">
      <alignment horizontal="center" vertical="center"/>
    </xf>
    <xf numFmtId="0" fontId="50" fillId="3" borderId="20" xfId="0" applyFont="1" applyFill="1" applyBorder="1" applyAlignment="1">
      <alignment wrapText="1"/>
    </xf>
    <xf numFmtId="4" fontId="50" fillId="3" borderId="20" xfId="0" applyNumberFormat="1" applyFont="1" applyFill="1" applyBorder="1"/>
    <xf numFmtId="0" fontId="49" fillId="3" borderId="19" xfId="0" applyFont="1" applyFill="1" applyBorder="1" applyAlignment="1">
      <alignment horizontal="center" vertical="center"/>
    </xf>
    <xf numFmtId="0" fontId="43" fillId="3" borderId="19" xfId="0" applyFont="1" applyFill="1" applyBorder="1" applyAlignment="1">
      <alignment wrapText="1"/>
    </xf>
    <xf numFmtId="4" fontId="43" fillId="3" borderId="19" xfId="0" applyNumberFormat="1" applyFont="1" applyFill="1" applyBorder="1"/>
    <xf numFmtId="4" fontId="49" fillId="3" borderId="19" xfId="0" applyNumberFormat="1" applyFont="1" applyFill="1" applyBorder="1"/>
    <xf numFmtId="4" fontId="49" fillId="3" borderId="16" xfId="0" applyNumberFormat="1" applyFont="1" applyFill="1" applyBorder="1" applyAlignment="1">
      <alignment vertical="center"/>
    </xf>
    <xf numFmtId="0" fontId="49" fillId="3" borderId="18" xfId="0" applyFont="1" applyFill="1" applyBorder="1" applyAlignment="1">
      <alignment horizontal="center" vertical="center"/>
    </xf>
    <xf numFmtId="0" fontId="49" fillId="3" borderId="18" xfId="0" applyFont="1" applyFill="1" applyBorder="1" applyAlignment="1">
      <alignment wrapText="1"/>
    </xf>
    <xf numFmtId="4" fontId="49" fillId="3" borderId="18" xfId="0" applyNumberFormat="1" applyFont="1" applyFill="1" applyBorder="1" applyAlignment="1">
      <alignment vertical="center"/>
    </xf>
    <xf numFmtId="4" fontId="49" fillId="3" borderId="18" xfId="0" applyNumberFormat="1" applyFont="1" applyFill="1" applyBorder="1"/>
    <xf numFmtId="4" fontId="61" fillId="3" borderId="0" xfId="0" applyNumberFormat="1" applyFont="1" applyFill="1"/>
    <xf numFmtId="0" fontId="49" fillId="3" borderId="19" xfId="0" applyFont="1" applyFill="1" applyBorder="1" applyAlignment="1">
      <alignment vertical="center"/>
    </xf>
    <xf numFmtId="4" fontId="50" fillId="3" borderId="19" xfId="0" applyNumberFormat="1" applyFont="1" applyFill="1" applyBorder="1" applyAlignment="1">
      <alignment vertical="center"/>
    </xf>
    <xf numFmtId="0" fontId="49" fillId="3" borderId="19" xfId="0" applyFont="1" applyFill="1" applyBorder="1" applyAlignment="1">
      <alignment wrapText="1"/>
    </xf>
    <xf numFmtId="0" fontId="50" fillId="3" borderId="0" xfId="0" applyFont="1" applyFill="1" applyAlignment="1">
      <alignment horizontal="center"/>
    </xf>
    <xf numFmtId="49" fontId="49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50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64" fillId="0" borderId="21" xfId="0" applyNumberFormat="1" applyFont="1" applyBorder="1" applyAlignment="1">
      <alignment horizontal="right" vertical="center" wrapText="1"/>
    </xf>
    <xf numFmtId="4" fontId="64" fillId="0" borderId="21" xfId="0" applyNumberFormat="1" applyFont="1" applyBorder="1" applyAlignment="1">
      <alignment vertical="center"/>
    </xf>
    <xf numFmtId="4" fontId="64" fillId="0" borderId="21" xfId="0" applyNumberFormat="1" applyFont="1" applyBorder="1" applyAlignment="1">
      <alignment horizontal="right" vertical="center"/>
    </xf>
    <xf numFmtId="0" fontId="33" fillId="0" borderId="21" xfId="0" applyFont="1" applyBorder="1" applyAlignment="1">
      <alignment horizontal="center" vertical="center" wrapText="1"/>
    </xf>
    <xf numFmtId="4" fontId="33" fillId="0" borderId="21" xfId="0" applyNumberFormat="1" applyFont="1" applyBorder="1" applyAlignment="1">
      <alignment horizontal="right" vertical="center" wrapText="1"/>
    </xf>
    <xf numFmtId="4" fontId="64" fillId="0" borderId="1" xfId="0" applyNumberFormat="1" applyFont="1" applyBorder="1" applyAlignment="1">
      <alignment vertical="center"/>
    </xf>
    <xf numFmtId="4" fontId="64" fillId="0" borderId="1" xfId="0" applyNumberFormat="1" applyFont="1" applyBorder="1" applyAlignment="1">
      <alignment horizontal="right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21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75" fillId="0" borderId="0" xfId="0" applyNumberFormat="1" applyFont="1" applyFill="1" applyBorder="1" applyAlignment="1" applyProtection="1">
      <alignment horizontal="left"/>
      <protection locked="0"/>
    </xf>
    <xf numFmtId="49" fontId="6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57" fillId="3" borderId="0" xfId="0" applyNumberFormat="1" applyFont="1" applyFill="1" applyBorder="1" applyAlignment="1" applyProtection="1">
      <alignment horizontal="left"/>
      <protection locked="0"/>
    </xf>
    <xf numFmtId="49" fontId="70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49" fontId="7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76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7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8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78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7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80" fillId="2" borderId="25" xfId="0" applyNumberFormat="1" applyFont="1" applyFill="1" applyBorder="1" applyAlignment="1" applyProtection="1">
      <alignment horizontal="right" vertical="center" wrapText="1"/>
      <protection locked="0"/>
    </xf>
    <xf numFmtId="0" fontId="63" fillId="3" borderId="0" xfId="0" applyFont="1" applyFill="1" applyBorder="1"/>
    <xf numFmtId="0" fontId="63" fillId="3" borderId="0" xfId="0" applyFont="1" applyFill="1"/>
    <xf numFmtId="0" fontId="63" fillId="3" borderId="28" xfId="0" applyFont="1" applyFill="1" applyBorder="1"/>
    <xf numFmtId="4" fontId="63" fillId="3" borderId="21" xfId="0" applyNumberFormat="1" applyFont="1" applyFill="1" applyBorder="1"/>
    <xf numFmtId="4" fontId="52" fillId="3" borderId="0" xfId="0" applyNumberFormat="1" applyFont="1" applyFill="1"/>
    <xf numFmtId="49" fontId="49" fillId="2" borderId="18" xfId="0" applyNumberFormat="1" applyFont="1" applyFill="1" applyBorder="1" applyAlignment="1" applyProtection="1">
      <alignment horizontal="left" vertical="center" wrapText="1"/>
      <protection locked="0"/>
    </xf>
    <xf numFmtId="4" fontId="49" fillId="2" borderId="18" xfId="0" applyNumberFormat="1" applyFont="1" applyFill="1" applyBorder="1" applyAlignment="1" applyProtection="1">
      <alignment horizontal="right" vertical="center" wrapText="1"/>
      <protection locked="0"/>
    </xf>
    <xf numFmtId="49" fontId="50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5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50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49" fillId="3" borderId="20" xfId="0" applyFont="1" applyFill="1" applyBorder="1"/>
    <xf numFmtId="49" fontId="50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54" fillId="0" borderId="1" xfId="0" applyNumberFormat="1" applyFont="1" applyBorder="1" applyAlignment="1">
      <alignment vertical="center"/>
    </xf>
    <xf numFmtId="0" fontId="81" fillId="0" borderId="0" xfId="0" applyFont="1"/>
    <xf numFmtId="49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1" xfId="0" applyFont="1" applyBorder="1" applyAlignment="1">
      <alignment horizontal="center" vertical="center" wrapText="1"/>
    </xf>
    <xf numFmtId="0" fontId="84" fillId="0" borderId="0" xfId="0" applyFont="1"/>
    <xf numFmtId="0" fontId="40" fillId="0" borderId="0" xfId="0" applyFont="1"/>
    <xf numFmtId="49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49" fontId="9" fillId="3" borderId="5" xfId="0" applyNumberFormat="1" applyFont="1" applyFill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49" fontId="6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65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6" xfId="0" applyNumberFormat="1" applyFont="1" applyFill="1" applyBorder="1" applyAlignment="1" applyProtection="1">
      <alignment horizontal="right" vertical="center" wrapText="1"/>
      <protection locked="0"/>
    </xf>
    <xf numFmtId="49" fontId="6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67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67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50" fillId="3" borderId="31" xfId="0" applyFont="1" applyFill="1" applyBorder="1" applyAlignment="1">
      <alignment horizontal="center" vertical="center"/>
    </xf>
    <xf numFmtId="0" fontId="49" fillId="3" borderId="31" xfId="0" applyFont="1" applyFill="1" applyBorder="1" applyAlignment="1">
      <alignment wrapText="1"/>
    </xf>
    <xf numFmtId="4" fontId="49" fillId="3" borderId="31" xfId="0" applyNumberFormat="1" applyFont="1" applyFill="1" applyBorder="1"/>
    <xf numFmtId="0" fontId="33" fillId="0" borderId="21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49" fillId="3" borderId="22" xfId="0" applyFont="1" applyFill="1" applyBorder="1" applyAlignment="1">
      <alignment vertical="center" wrapText="1"/>
    </xf>
    <xf numFmtId="0" fontId="37" fillId="0" borderId="21" xfId="0" applyFont="1" applyBorder="1" applyAlignment="1">
      <alignment horizontal="left" vertical="center" wrapText="1"/>
    </xf>
    <xf numFmtId="0" fontId="0" fillId="0" borderId="21" xfId="0" applyBorder="1"/>
    <xf numFmtId="0" fontId="50" fillId="3" borderId="32" xfId="0" applyFont="1" applyFill="1" applyBorder="1" applyAlignment="1">
      <alignment vertical="center" wrapText="1"/>
    </xf>
    <xf numFmtId="4" fontId="50" fillId="3" borderId="33" xfId="0" applyNumberFormat="1" applyFont="1" applyFill="1" applyBorder="1" applyAlignment="1">
      <alignment vertical="center"/>
    </xf>
    <xf numFmtId="0" fontId="85" fillId="3" borderId="5" xfId="0" applyFont="1" applyFill="1" applyBorder="1" applyAlignment="1">
      <alignment vertical="center"/>
    </xf>
    <xf numFmtId="4" fontId="85" fillId="3" borderId="5" xfId="0" applyNumberFormat="1" applyFont="1" applyFill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4" fontId="50" fillId="0" borderId="1" xfId="0" applyNumberFormat="1" applyFont="1" applyBorder="1" applyAlignment="1">
      <alignment horizontal="right" vertical="center"/>
    </xf>
    <xf numFmtId="0" fontId="49" fillId="0" borderId="1" xfId="0" applyFont="1" applyBorder="1" applyAlignment="1">
      <alignment vertical="center"/>
    </xf>
    <xf numFmtId="0" fontId="49" fillId="0" borderId="1" xfId="0" applyFont="1" applyBorder="1" applyAlignment="1">
      <alignment horizontal="center" vertical="center"/>
    </xf>
    <xf numFmtId="4" fontId="49" fillId="0" borderId="1" xfId="0" applyNumberFormat="1" applyFont="1" applyBorder="1" applyAlignment="1">
      <alignment vertical="center"/>
    </xf>
    <xf numFmtId="0" fontId="49" fillId="0" borderId="21" xfId="0" applyFont="1" applyBorder="1" applyAlignment="1">
      <alignment vertical="center"/>
    </xf>
    <xf numFmtId="49" fontId="49" fillId="0" borderId="21" xfId="0" applyNumberFormat="1" applyFont="1" applyBorder="1" applyAlignment="1">
      <alignment horizontal="center" vertical="center"/>
    </xf>
    <xf numFmtId="4" fontId="49" fillId="0" borderId="21" xfId="0" applyNumberFormat="1" applyFont="1" applyBorder="1" applyAlignment="1">
      <alignment vertical="center"/>
    </xf>
    <xf numFmtId="49" fontId="49" fillId="0" borderId="1" xfId="0" applyNumberFormat="1" applyFont="1" applyBorder="1" applyAlignment="1">
      <alignment horizontal="center" vertical="center"/>
    </xf>
    <xf numFmtId="4" fontId="49" fillId="0" borderId="1" xfId="0" applyNumberFormat="1" applyFont="1" applyBorder="1" applyAlignment="1">
      <alignment horizontal="right" vertical="center" wrapText="1"/>
    </xf>
    <xf numFmtId="4" fontId="49" fillId="0" borderId="1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/>
    </xf>
    <xf numFmtId="0" fontId="53" fillId="0" borderId="1" xfId="0" applyFont="1" applyBorder="1" applyAlignment="1">
      <alignment vertical="center"/>
    </xf>
    <xf numFmtId="4" fontId="73" fillId="0" borderId="1" xfId="0" applyNumberFormat="1" applyFont="1" applyBorder="1" applyAlignment="1">
      <alignment vertical="center"/>
    </xf>
    <xf numFmtId="4" fontId="73" fillId="0" borderId="1" xfId="0" applyNumberFormat="1" applyFont="1" applyBorder="1" applyAlignment="1">
      <alignment horizontal="right" vertical="center"/>
    </xf>
    <xf numFmtId="4" fontId="73" fillId="0" borderId="0" xfId="0" applyNumberFormat="1" applyFont="1" applyAlignment="1">
      <alignment vertical="center"/>
    </xf>
    <xf numFmtId="0" fontId="59" fillId="0" borderId="1" xfId="0" applyFont="1" applyBorder="1" applyAlignment="1">
      <alignment vertical="center"/>
    </xf>
    <xf numFmtId="4" fontId="74" fillId="0" borderId="1" xfId="0" applyNumberFormat="1" applyFont="1" applyBorder="1" applyAlignment="1">
      <alignment vertical="center"/>
    </xf>
    <xf numFmtId="4" fontId="62" fillId="0" borderId="1" xfId="0" applyNumberFormat="1" applyFont="1" applyBorder="1" applyAlignment="1">
      <alignment vertical="center"/>
    </xf>
    <xf numFmtId="0" fontId="60" fillId="0" borderId="1" xfId="0" applyFont="1" applyBorder="1" applyAlignment="1">
      <alignment vertical="center"/>
    </xf>
    <xf numFmtId="4" fontId="45" fillId="0" borderId="1" xfId="0" applyNumberFormat="1" applyFont="1" applyBorder="1" applyAlignment="1">
      <alignment vertical="center"/>
    </xf>
    <xf numFmtId="4" fontId="54" fillId="3" borderId="1" xfId="0" applyNumberFormat="1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82" fillId="0" borderId="0" xfId="0" applyFont="1" applyAlignment="1">
      <alignment vertical="center"/>
    </xf>
    <xf numFmtId="0" fontId="86" fillId="3" borderId="0" xfId="0" applyFont="1" applyFill="1"/>
    <xf numFmtId="0" fontId="53" fillId="3" borderId="0" xfId="0" applyFont="1" applyFill="1"/>
    <xf numFmtId="0" fontId="63" fillId="3" borderId="26" xfId="0" applyFont="1" applyFill="1" applyBorder="1" applyAlignment="1">
      <alignment vertical="center" wrapText="1"/>
    </xf>
    <xf numFmtId="0" fontId="72" fillId="3" borderId="17" xfId="0" applyFont="1" applyFill="1" applyBorder="1" applyAlignment="1">
      <alignment vertical="center"/>
    </xf>
    <xf numFmtId="0" fontId="72" fillId="3" borderId="27" xfId="0" applyFont="1" applyFill="1" applyBorder="1" applyAlignment="1">
      <alignment vertical="center"/>
    </xf>
    <xf numFmtId="0" fontId="63" fillId="3" borderId="26" xfId="0" applyFont="1" applyFill="1" applyBorder="1" applyAlignment="1"/>
    <xf numFmtId="0" fontId="72" fillId="3" borderId="17" xfId="0" applyFont="1" applyFill="1" applyBorder="1" applyAlignment="1"/>
    <xf numFmtId="0" fontId="72" fillId="3" borderId="27" xfId="0" applyFont="1" applyFill="1" applyBorder="1" applyAlignment="1"/>
    <xf numFmtId="49" fontId="77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75" fillId="3" borderId="0" xfId="0" applyNumberFormat="1" applyFont="1" applyFill="1" applyBorder="1" applyAlignment="1" applyProtection="1">
      <alignment horizontal="left"/>
      <protection locked="0"/>
    </xf>
    <xf numFmtId="49" fontId="79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48" fillId="3" borderId="28" xfId="0" applyFont="1" applyFill="1" applyBorder="1" applyAlignment="1"/>
    <xf numFmtId="0" fontId="63" fillId="3" borderId="21" xfId="0" applyFont="1" applyFill="1" applyBorder="1" applyAlignment="1">
      <alignment vertical="center"/>
    </xf>
    <xf numFmtId="0" fontId="63" fillId="3" borderId="26" xfId="0" applyFont="1" applyFill="1" applyBorder="1" applyAlignment="1">
      <alignment vertical="center"/>
    </xf>
    <xf numFmtId="0" fontId="63" fillId="3" borderId="17" xfId="0" applyFont="1" applyFill="1" applyBorder="1" applyAlignment="1">
      <alignment vertical="center"/>
    </xf>
    <xf numFmtId="0" fontId="63" fillId="3" borderId="27" xfId="0" applyFont="1" applyFill="1" applyBorder="1" applyAlignment="1">
      <alignment vertical="center"/>
    </xf>
    <xf numFmtId="0" fontId="63" fillId="3" borderId="21" xfId="0" applyFont="1" applyFill="1" applyBorder="1" applyAlignment="1">
      <alignment vertical="center" wrapText="1"/>
    </xf>
    <xf numFmtId="0" fontId="63" fillId="3" borderId="27" xfId="0" applyFont="1" applyFill="1" applyBorder="1" applyAlignment="1">
      <alignment vertical="center" wrapText="1"/>
    </xf>
    <xf numFmtId="0" fontId="63" fillId="3" borderId="17" xfId="0" applyFont="1" applyFill="1" applyBorder="1" applyAlignment="1">
      <alignment vertical="center" wrapText="1"/>
    </xf>
    <xf numFmtId="0" fontId="63" fillId="3" borderId="29" xfId="0" applyFont="1" applyFill="1" applyBorder="1" applyAlignment="1">
      <alignment vertical="center"/>
    </xf>
    <xf numFmtId="0" fontId="63" fillId="3" borderId="28" xfId="0" applyFont="1" applyFill="1" applyBorder="1" applyAlignment="1">
      <alignment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49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Alignment="1">
      <alignment horizontal="center" wrapText="1"/>
    </xf>
    <xf numFmtId="4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50" fillId="0" borderId="8" xfId="0" applyFont="1" applyBorder="1" applyAlignment="1">
      <alignment vertical="center"/>
    </xf>
    <xf numFmtId="0" fontId="55" fillId="0" borderId="10" xfId="0" applyFont="1" applyBorder="1" applyAlignment="1">
      <alignment vertical="center"/>
    </xf>
    <xf numFmtId="0" fontId="55" fillId="0" borderId="9" xfId="0" applyFont="1" applyBorder="1" applyAlignment="1">
      <alignment vertical="center"/>
    </xf>
    <xf numFmtId="49" fontId="49" fillId="0" borderId="8" xfId="0" applyNumberFormat="1" applyFont="1" applyBorder="1" applyAlignment="1">
      <alignment vertical="center" wrapText="1"/>
    </xf>
    <xf numFmtId="0" fontId="53" fillId="0" borderId="10" xfId="0" applyFont="1" applyBorder="1" applyAlignment="1">
      <alignment vertical="center"/>
    </xf>
    <xf numFmtId="0" fontId="53" fillId="0" borderId="9" xfId="0" applyFont="1" applyBorder="1" applyAlignment="1">
      <alignment vertical="center"/>
    </xf>
    <xf numFmtId="0" fontId="53" fillId="0" borderId="10" xfId="0" applyFont="1" applyBorder="1" applyAlignment="1">
      <alignment vertical="center" wrapText="1"/>
    </xf>
    <xf numFmtId="0" fontId="53" fillId="0" borderId="9" xfId="0" applyFont="1" applyBorder="1" applyAlignment="1">
      <alignment vertical="center" wrapText="1"/>
    </xf>
    <xf numFmtId="0" fontId="49" fillId="0" borderId="8" xfId="0" applyFont="1" applyBorder="1" applyAlignment="1">
      <alignment vertical="center" wrapText="1"/>
    </xf>
    <xf numFmtId="0" fontId="53" fillId="0" borderId="10" xfId="0" applyFont="1" applyBorder="1" applyAlignment="1"/>
    <xf numFmtId="0" fontId="53" fillId="0" borderId="9" xfId="0" applyFont="1" applyBorder="1" applyAlignment="1"/>
    <xf numFmtId="0" fontId="52" fillId="0" borderId="17" xfId="0" applyFont="1" applyBorder="1" applyAlignment="1">
      <alignment vertical="center"/>
    </xf>
    <xf numFmtId="0" fontId="52" fillId="0" borderId="9" xfId="0" applyFont="1" applyBorder="1" applyAlignment="1">
      <alignment vertical="center"/>
    </xf>
    <xf numFmtId="49" fontId="49" fillId="0" borderId="26" xfId="0" applyNumberFormat="1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50" fillId="0" borderId="8" xfId="0" applyFont="1" applyBorder="1" applyAlignment="1">
      <alignment vertical="center" wrapText="1"/>
    </xf>
    <xf numFmtId="0" fontId="49" fillId="0" borderId="17" xfId="0" applyFont="1" applyBorder="1" applyAlignment="1">
      <alignment vertical="center" wrapText="1"/>
    </xf>
    <xf numFmtId="0" fontId="52" fillId="0" borderId="17" xfId="0" applyFont="1" applyBorder="1" applyAlignment="1">
      <alignment vertical="center" wrapText="1"/>
    </xf>
    <xf numFmtId="0" fontId="52" fillId="0" borderId="9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54" fillId="0" borderId="1" xfId="0" applyNumberFormat="1" applyFont="1" applyBorder="1" applyAlignment="1">
      <alignment vertical="center" wrapText="1"/>
    </xf>
    <xf numFmtId="49" fontId="52" fillId="0" borderId="1" xfId="0" applyNumberFormat="1" applyFont="1" applyBorder="1" applyAlignment="1">
      <alignment vertical="center" wrapText="1"/>
    </xf>
    <xf numFmtId="0" fontId="59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0" fillId="0" borderId="8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0" fillId="0" borderId="15" xfId="0" applyBorder="1" applyAlignment="1"/>
    <xf numFmtId="0" fontId="26" fillId="0" borderId="0" xfId="0" applyFont="1" applyAlignment="1"/>
    <xf numFmtId="0" fontId="19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9"/>
  <sheetViews>
    <sheetView view="pageBreakPreview" zoomScale="60" zoomScaleNormal="100" workbookViewId="0">
      <selection activeCell="F8" sqref="F8"/>
    </sheetView>
  </sheetViews>
  <sheetFormatPr defaultRowHeight="14.25"/>
  <cols>
    <col min="1" max="1" width="5.25" style="194" customWidth="1"/>
    <col min="2" max="2" width="5.75" style="194" customWidth="1"/>
    <col min="3" max="3" width="5.375" style="194" customWidth="1"/>
    <col min="4" max="4" width="51.625" style="194" customWidth="1"/>
    <col min="5" max="5" width="12.375" style="194" customWidth="1"/>
  </cols>
  <sheetData>
    <row r="1" spans="1:5" ht="15.75">
      <c r="A1" s="192"/>
      <c r="B1" s="192"/>
      <c r="C1" s="192"/>
      <c r="D1" s="349" t="s">
        <v>121</v>
      </c>
      <c r="E1" s="192"/>
    </row>
    <row r="2" spans="1:5" ht="15.75">
      <c r="A2" s="192"/>
      <c r="B2" s="192"/>
      <c r="C2" s="192"/>
      <c r="D2" s="349" t="s">
        <v>913</v>
      </c>
      <c r="E2" s="192"/>
    </row>
    <row r="3" spans="1:5" ht="15.75">
      <c r="A3" s="192"/>
      <c r="B3" s="192"/>
      <c r="C3" s="192"/>
      <c r="D3" s="349" t="s">
        <v>127</v>
      </c>
      <c r="E3" s="192"/>
    </row>
    <row r="4" spans="1:5" ht="15.75">
      <c r="A4" s="192"/>
      <c r="B4" s="192"/>
      <c r="C4" s="192"/>
      <c r="D4" s="349" t="s">
        <v>914</v>
      </c>
      <c r="E4" s="192"/>
    </row>
    <row r="5" spans="1:5" ht="15.75">
      <c r="A5" s="192"/>
      <c r="B5" s="192"/>
      <c r="C5" s="192"/>
      <c r="D5" s="350"/>
      <c r="E5" s="192"/>
    </row>
    <row r="6" spans="1:5" ht="15.75">
      <c r="A6" s="192"/>
      <c r="B6" s="192"/>
      <c r="C6" s="192"/>
      <c r="D6" s="350"/>
      <c r="E6" s="192"/>
    </row>
    <row r="7" spans="1:5" ht="15.75">
      <c r="A7" s="83" t="s">
        <v>175</v>
      </c>
      <c r="B7" s="192"/>
      <c r="C7" s="192"/>
      <c r="D7" s="350"/>
      <c r="E7" s="192"/>
    </row>
    <row r="9" spans="1:5" s="127" customFormat="1" ht="25.5">
      <c r="A9" s="193" t="s">
        <v>2</v>
      </c>
      <c r="B9" s="193" t="s">
        <v>118</v>
      </c>
      <c r="C9" s="193" t="s">
        <v>83</v>
      </c>
      <c r="D9" s="193" t="s">
        <v>5</v>
      </c>
      <c r="E9" s="193" t="s">
        <v>124</v>
      </c>
    </row>
    <row r="10" spans="1:5" s="262" customFormat="1" ht="12.75">
      <c r="A10" s="269" t="s">
        <v>169</v>
      </c>
      <c r="B10" s="269"/>
      <c r="C10" s="269"/>
      <c r="D10" s="270" t="s">
        <v>170</v>
      </c>
      <c r="E10" s="271" t="s">
        <v>202</v>
      </c>
    </row>
    <row r="11" spans="1:5" s="262" customFormat="1" ht="15">
      <c r="A11" s="272"/>
      <c r="B11" s="273" t="s">
        <v>750</v>
      </c>
      <c r="C11" s="274"/>
      <c r="D11" s="275" t="s">
        <v>88</v>
      </c>
      <c r="E11" s="276" t="s">
        <v>202</v>
      </c>
    </row>
    <row r="12" spans="1:5" s="262" customFormat="1" ht="33.75">
      <c r="A12" s="277"/>
      <c r="B12" s="277"/>
      <c r="C12" s="273" t="s">
        <v>751</v>
      </c>
      <c r="D12" s="275" t="s">
        <v>752</v>
      </c>
      <c r="E12" s="276" t="s">
        <v>202</v>
      </c>
    </row>
    <row r="13" spans="1:5" s="262" customFormat="1" ht="12.75">
      <c r="A13" s="269" t="s">
        <v>159</v>
      </c>
      <c r="B13" s="269"/>
      <c r="C13" s="269"/>
      <c r="D13" s="270" t="s">
        <v>160</v>
      </c>
      <c r="E13" s="271" t="s">
        <v>753</v>
      </c>
    </row>
    <row r="14" spans="1:5" s="262" customFormat="1" ht="15">
      <c r="A14" s="272"/>
      <c r="B14" s="273" t="s">
        <v>161</v>
      </c>
      <c r="C14" s="274"/>
      <c r="D14" s="275" t="s">
        <v>162</v>
      </c>
      <c r="E14" s="276" t="s">
        <v>754</v>
      </c>
    </row>
    <row r="15" spans="1:5" s="262" customFormat="1" ht="22.5">
      <c r="A15" s="277"/>
      <c r="B15" s="277"/>
      <c r="C15" s="273" t="s">
        <v>163</v>
      </c>
      <c r="D15" s="275" t="s">
        <v>164</v>
      </c>
      <c r="E15" s="276" t="s">
        <v>754</v>
      </c>
    </row>
    <row r="16" spans="1:5" s="262" customFormat="1" ht="15">
      <c r="A16" s="272"/>
      <c r="B16" s="273" t="s">
        <v>203</v>
      </c>
      <c r="C16" s="274"/>
      <c r="D16" s="275" t="s">
        <v>204</v>
      </c>
      <c r="E16" s="276" t="s">
        <v>205</v>
      </c>
    </row>
    <row r="17" spans="1:5" s="262" customFormat="1" ht="22.5">
      <c r="A17" s="277"/>
      <c r="B17" s="277"/>
      <c r="C17" s="273" t="s">
        <v>206</v>
      </c>
      <c r="D17" s="275" t="s">
        <v>755</v>
      </c>
      <c r="E17" s="276" t="s">
        <v>205</v>
      </c>
    </row>
    <row r="18" spans="1:5" s="262" customFormat="1" ht="12.75">
      <c r="A18" s="269" t="s">
        <v>207</v>
      </c>
      <c r="B18" s="269"/>
      <c r="C18" s="269"/>
      <c r="D18" s="270" t="s">
        <v>208</v>
      </c>
      <c r="E18" s="271" t="s">
        <v>756</v>
      </c>
    </row>
    <row r="19" spans="1:5" s="262" customFormat="1" ht="15">
      <c r="A19" s="272"/>
      <c r="B19" s="273" t="s">
        <v>209</v>
      </c>
      <c r="C19" s="274"/>
      <c r="D19" s="275" t="s">
        <v>210</v>
      </c>
      <c r="E19" s="276" t="s">
        <v>756</v>
      </c>
    </row>
    <row r="20" spans="1:5" s="262" customFormat="1" ht="12.75">
      <c r="A20" s="277"/>
      <c r="B20" s="277"/>
      <c r="C20" s="273" t="s">
        <v>757</v>
      </c>
      <c r="D20" s="275" t="s">
        <v>758</v>
      </c>
      <c r="E20" s="276" t="s">
        <v>759</v>
      </c>
    </row>
    <row r="21" spans="1:5" s="262" customFormat="1" ht="33.75">
      <c r="A21" s="277"/>
      <c r="B21" s="277"/>
      <c r="C21" s="273" t="s">
        <v>751</v>
      </c>
      <c r="D21" s="275" t="s">
        <v>752</v>
      </c>
      <c r="E21" s="276" t="s">
        <v>760</v>
      </c>
    </row>
    <row r="22" spans="1:5" s="262" customFormat="1" ht="22.5">
      <c r="A22" s="277"/>
      <c r="B22" s="277"/>
      <c r="C22" s="273" t="s">
        <v>761</v>
      </c>
      <c r="D22" s="275" t="s">
        <v>762</v>
      </c>
      <c r="E22" s="276" t="s">
        <v>763</v>
      </c>
    </row>
    <row r="23" spans="1:5" s="262" customFormat="1" ht="22.5">
      <c r="A23" s="277"/>
      <c r="B23" s="277"/>
      <c r="C23" s="273" t="s">
        <v>764</v>
      </c>
      <c r="D23" s="275" t="s">
        <v>765</v>
      </c>
      <c r="E23" s="276" t="s">
        <v>766</v>
      </c>
    </row>
    <row r="24" spans="1:5" s="262" customFormat="1" ht="12.75">
      <c r="A24" s="277"/>
      <c r="B24" s="277"/>
      <c r="C24" s="273" t="s">
        <v>80</v>
      </c>
      <c r="D24" s="275" t="s">
        <v>767</v>
      </c>
      <c r="E24" s="276" t="s">
        <v>211</v>
      </c>
    </row>
    <row r="25" spans="1:5" s="262" customFormat="1" ht="12.75">
      <c r="A25" s="269" t="s">
        <v>26</v>
      </c>
      <c r="B25" s="269"/>
      <c r="C25" s="269"/>
      <c r="D25" s="270" t="s">
        <v>0</v>
      </c>
      <c r="E25" s="271" t="s">
        <v>768</v>
      </c>
    </row>
    <row r="26" spans="1:5" s="262" customFormat="1" ht="15">
      <c r="A26" s="272"/>
      <c r="B26" s="273" t="s">
        <v>27</v>
      </c>
      <c r="C26" s="274"/>
      <c r="D26" s="275" t="s">
        <v>28</v>
      </c>
      <c r="E26" s="276" t="s">
        <v>212</v>
      </c>
    </row>
    <row r="27" spans="1:5" s="262" customFormat="1" ht="33.75">
      <c r="A27" s="277"/>
      <c r="B27" s="277"/>
      <c r="C27" s="273" t="s">
        <v>64</v>
      </c>
      <c r="D27" s="275" t="s">
        <v>65</v>
      </c>
      <c r="E27" s="276" t="s">
        <v>212</v>
      </c>
    </row>
    <row r="28" spans="1:5" s="262" customFormat="1" ht="15">
      <c r="A28" s="272"/>
      <c r="B28" s="273" t="s">
        <v>213</v>
      </c>
      <c r="C28" s="274"/>
      <c r="D28" s="275" t="s">
        <v>214</v>
      </c>
      <c r="E28" s="276" t="s">
        <v>769</v>
      </c>
    </row>
    <row r="29" spans="1:5" s="262" customFormat="1" ht="12.75">
      <c r="A29" s="277"/>
      <c r="B29" s="277"/>
      <c r="C29" s="273" t="s">
        <v>78</v>
      </c>
      <c r="D29" s="275" t="s">
        <v>91</v>
      </c>
      <c r="E29" s="276" t="s">
        <v>769</v>
      </c>
    </row>
    <row r="30" spans="1:5" s="262" customFormat="1" ht="22.5">
      <c r="A30" s="269" t="s">
        <v>41</v>
      </c>
      <c r="B30" s="269"/>
      <c r="C30" s="269"/>
      <c r="D30" s="270" t="s">
        <v>42</v>
      </c>
      <c r="E30" s="271" t="s">
        <v>215</v>
      </c>
    </row>
    <row r="31" spans="1:5" s="262" customFormat="1" ht="18.75" customHeight="1">
      <c r="A31" s="272"/>
      <c r="B31" s="273" t="s">
        <v>43</v>
      </c>
      <c r="C31" s="274"/>
      <c r="D31" s="275" t="s">
        <v>44</v>
      </c>
      <c r="E31" s="276" t="s">
        <v>215</v>
      </c>
    </row>
    <row r="32" spans="1:5" s="262" customFormat="1" ht="33.75">
      <c r="A32" s="277"/>
      <c r="B32" s="277"/>
      <c r="C32" s="273" t="s">
        <v>64</v>
      </c>
      <c r="D32" s="275" t="s">
        <v>65</v>
      </c>
      <c r="E32" s="276" t="s">
        <v>215</v>
      </c>
    </row>
    <row r="33" spans="1:5" s="262" customFormat="1" ht="33.75">
      <c r="A33" s="269" t="s">
        <v>770</v>
      </c>
      <c r="B33" s="269"/>
      <c r="C33" s="269"/>
      <c r="D33" s="270" t="s">
        <v>771</v>
      </c>
      <c r="E33" s="271" t="s">
        <v>772</v>
      </c>
    </row>
    <row r="34" spans="1:5" s="262" customFormat="1" ht="15">
      <c r="A34" s="272"/>
      <c r="B34" s="273" t="s">
        <v>773</v>
      </c>
      <c r="C34" s="274"/>
      <c r="D34" s="275" t="s">
        <v>774</v>
      </c>
      <c r="E34" s="276" t="s">
        <v>216</v>
      </c>
    </row>
    <row r="35" spans="1:5" s="262" customFormat="1" ht="22.5">
      <c r="A35" s="277"/>
      <c r="B35" s="277"/>
      <c r="C35" s="273" t="s">
        <v>775</v>
      </c>
      <c r="D35" s="275" t="s">
        <v>776</v>
      </c>
      <c r="E35" s="276" t="s">
        <v>777</v>
      </c>
    </row>
    <row r="36" spans="1:5" s="262" customFormat="1" ht="12.75">
      <c r="A36" s="277"/>
      <c r="B36" s="277"/>
      <c r="C36" s="273" t="s">
        <v>778</v>
      </c>
      <c r="D36" s="275" t="s">
        <v>779</v>
      </c>
      <c r="E36" s="276" t="s">
        <v>217</v>
      </c>
    </row>
    <row r="37" spans="1:5" s="262" customFormat="1" ht="33.75">
      <c r="A37" s="272"/>
      <c r="B37" s="273" t="s">
        <v>780</v>
      </c>
      <c r="C37" s="274"/>
      <c r="D37" s="275" t="s">
        <v>781</v>
      </c>
      <c r="E37" s="276" t="s">
        <v>782</v>
      </c>
    </row>
    <row r="38" spans="1:5" s="262" customFormat="1" ht="12.75">
      <c r="A38" s="277"/>
      <c r="B38" s="277"/>
      <c r="C38" s="273" t="s">
        <v>783</v>
      </c>
      <c r="D38" s="275" t="s">
        <v>784</v>
      </c>
      <c r="E38" s="276" t="s">
        <v>785</v>
      </c>
    </row>
    <row r="39" spans="1:5" s="262" customFormat="1" ht="12.75">
      <c r="A39" s="277"/>
      <c r="B39" s="277"/>
      <c r="C39" s="273" t="s">
        <v>786</v>
      </c>
      <c r="D39" s="275" t="s">
        <v>787</v>
      </c>
      <c r="E39" s="276" t="s">
        <v>788</v>
      </c>
    </row>
    <row r="40" spans="1:5" s="262" customFormat="1" ht="12.75">
      <c r="A40" s="277"/>
      <c r="B40" s="277"/>
      <c r="C40" s="273" t="s">
        <v>789</v>
      </c>
      <c r="D40" s="275" t="s">
        <v>790</v>
      </c>
      <c r="E40" s="276" t="s">
        <v>791</v>
      </c>
    </row>
    <row r="41" spans="1:5" s="262" customFormat="1" ht="12.75">
      <c r="A41" s="277"/>
      <c r="B41" s="277"/>
      <c r="C41" s="273" t="s">
        <v>792</v>
      </c>
      <c r="D41" s="275" t="s">
        <v>793</v>
      </c>
      <c r="E41" s="276" t="s">
        <v>794</v>
      </c>
    </row>
    <row r="42" spans="1:5" s="262" customFormat="1" ht="12.75">
      <c r="A42" s="277"/>
      <c r="B42" s="277"/>
      <c r="C42" s="273" t="s">
        <v>795</v>
      </c>
      <c r="D42" s="275" t="s">
        <v>796</v>
      </c>
      <c r="E42" s="276" t="s">
        <v>797</v>
      </c>
    </row>
    <row r="43" spans="1:5" s="262" customFormat="1" ht="12.75">
      <c r="A43" s="277"/>
      <c r="B43" s="277"/>
      <c r="C43" s="273" t="s">
        <v>778</v>
      </c>
      <c r="D43" s="275" t="s">
        <v>779</v>
      </c>
      <c r="E43" s="276" t="s">
        <v>218</v>
      </c>
    </row>
    <row r="44" spans="1:5" s="262" customFormat="1" ht="33.75">
      <c r="A44" s="272"/>
      <c r="B44" s="273" t="s">
        <v>798</v>
      </c>
      <c r="C44" s="274"/>
      <c r="D44" s="275" t="s">
        <v>799</v>
      </c>
      <c r="E44" s="276" t="s">
        <v>800</v>
      </c>
    </row>
    <row r="45" spans="1:5" s="262" customFormat="1" ht="12.75">
      <c r="A45" s="277"/>
      <c r="B45" s="277"/>
      <c r="C45" s="273" t="s">
        <v>783</v>
      </c>
      <c r="D45" s="275" t="s">
        <v>784</v>
      </c>
      <c r="E45" s="276" t="s">
        <v>801</v>
      </c>
    </row>
    <row r="46" spans="1:5" s="262" customFormat="1" ht="12.75">
      <c r="A46" s="277"/>
      <c r="B46" s="277"/>
      <c r="C46" s="273" t="s">
        <v>786</v>
      </c>
      <c r="D46" s="275" t="s">
        <v>787</v>
      </c>
      <c r="E46" s="276" t="s">
        <v>802</v>
      </c>
    </row>
    <row r="47" spans="1:5" s="262" customFormat="1" ht="12.75">
      <c r="A47" s="277"/>
      <c r="B47" s="277"/>
      <c r="C47" s="273" t="s">
        <v>789</v>
      </c>
      <c r="D47" s="275" t="s">
        <v>790</v>
      </c>
      <c r="E47" s="276" t="s">
        <v>803</v>
      </c>
    </row>
    <row r="48" spans="1:5" s="262" customFormat="1" ht="12.75">
      <c r="A48" s="277"/>
      <c r="B48" s="277"/>
      <c r="C48" s="273" t="s">
        <v>792</v>
      </c>
      <c r="D48" s="275" t="s">
        <v>793</v>
      </c>
      <c r="E48" s="276" t="s">
        <v>804</v>
      </c>
    </row>
    <row r="49" spans="1:5" s="262" customFormat="1" ht="12.75">
      <c r="A49" s="277"/>
      <c r="B49" s="277"/>
      <c r="C49" s="273" t="s">
        <v>805</v>
      </c>
      <c r="D49" s="275" t="s">
        <v>806</v>
      </c>
      <c r="E49" s="276" t="s">
        <v>219</v>
      </c>
    </row>
    <row r="50" spans="1:5" s="262" customFormat="1" ht="12.75">
      <c r="A50" s="277"/>
      <c r="B50" s="277"/>
      <c r="C50" s="273" t="s">
        <v>795</v>
      </c>
      <c r="D50" s="275" t="s">
        <v>796</v>
      </c>
      <c r="E50" s="276" t="s">
        <v>807</v>
      </c>
    </row>
    <row r="51" spans="1:5" s="262" customFormat="1" ht="12.75">
      <c r="A51" s="277"/>
      <c r="B51" s="277"/>
      <c r="C51" s="273" t="s">
        <v>9</v>
      </c>
      <c r="D51" s="275" t="s">
        <v>10</v>
      </c>
      <c r="E51" s="276" t="s">
        <v>220</v>
      </c>
    </row>
    <row r="52" spans="1:5" s="262" customFormat="1" ht="12.75">
      <c r="A52" s="277"/>
      <c r="B52" s="277"/>
      <c r="C52" s="273" t="s">
        <v>778</v>
      </c>
      <c r="D52" s="275" t="s">
        <v>779</v>
      </c>
      <c r="E52" s="276" t="s">
        <v>221</v>
      </c>
    </row>
    <row r="53" spans="1:5" s="262" customFormat="1" ht="22.5">
      <c r="A53" s="272"/>
      <c r="B53" s="273" t="s">
        <v>808</v>
      </c>
      <c r="C53" s="274"/>
      <c r="D53" s="275" t="s">
        <v>809</v>
      </c>
      <c r="E53" s="276" t="s">
        <v>222</v>
      </c>
    </row>
    <row r="54" spans="1:5" s="262" customFormat="1" ht="12.75">
      <c r="A54" s="277"/>
      <c r="B54" s="277"/>
      <c r="C54" s="273" t="s">
        <v>810</v>
      </c>
      <c r="D54" s="275" t="s">
        <v>811</v>
      </c>
      <c r="E54" s="276" t="s">
        <v>223</v>
      </c>
    </row>
    <row r="55" spans="1:5" s="262" customFormat="1" ht="12.75">
      <c r="A55" s="277"/>
      <c r="B55" s="277"/>
      <c r="C55" s="273" t="s">
        <v>812</v>
      </c>
      <c r="D55" s="275" t="s">
        <v>813</v>
      </c>
      <c r="E55" s="276" t="s">
        <v>814</v>
      </c>
    </row>
    <row r="56" spans="1:5" s="262" customFormat="1" ht="22.5">
      <c r="A56" s="277"/>
      <c r="B56" s="277"/>
      <c r="C56" s="273" t="s">
        <v>815</v>
      </c>
      <c r="D56" s="275" t="s">
        <v>816</v>
      </c>
      <c r="E56" s="276" t="s">
        <v>817</v>
      </c>
    </row>
    <row r="57" spans="1:5" s="262" customFormat="1" ht="15">
      <c r="A57" s="272"/>
      <c r="B57" s="273" t="s">
        <v>818</v>
      </c>
      <c r="C57" s="274"/>
      <c r="D57" s="275" t="s">
        <v>819</v>
      </c>
      <c r="E57" s="276" t="s">
        <v>820</v>
      </c>
    </row>
    <row r="58" spans="1:5" s="262" customFormat="1" ht="12.75">
      <c r="A58" s="277"/>
      <c r="B58" s="277"/>
      <c r="C58" s="273" t="s">
        <v>821</v>
      </c>
      <c r="D58" s="275" t="s">
        <v>774</v>
      </c>
      <c r="E58" s="276" t="s">
        <v>822</v>
      </c>
    </row>
    <row r="59" spans="1:5" s="262" customFormat="1" ht="12.75">
      <c r="A59" s="277"/>
      <c r="B59" s="277"/>
      <c r="C59" s="273" t="s">
        <v>823</v>
      </c>
      <c r="D59" s="275" t="s">
        <v>824</v>
      </c>
      <c r="E59" s="276" t="s">
        <v>825</v>
      </c>
    </row>
    <row r="60" spans="1:5" s="262" customFormat="1" ht="12.75">
      <c r="A60" s="269" t="s">
        <v>224</v>
      </c>
      <c r="B60" s="269"/>
      <c r="C60" s="269"/>
      <c r="D60" s="270" t="s">
        <v>225</v>
      </c>
      <c r="E60" s="271" t="s">
        <v>826</v>
      </c>
    </row>
    <row r="61" spans="1:5" s="262" customFormat="1" ht="15">
      <c r="A61" s="272"/>
      <c r="B61" s="273" t="s">
        <v>827</v>
      </c>
      <c r="C61" s="274"/>
      <c r="D61" s="275" t="s">
        <v>828</v>
      </c>
      <c r="E61" s="276" t="s">
        <v>829</v>
      </c>
    </row>
    <row r="62" spans="1:5" s="262" customFormat="1" ht="12.75">
      <c r="A62" s="277"/>
      <c r="B62" s="277"/>
      <c r="C62" s="273" t="s">
        <v>830</v>
      </c>
      <c r="D62" s="275" t="s">
        <v>831</v>
      </c>
      <c r="E62" s="276" t="s">
        <v>829</v>
      </c>
    </row>
    <row r="63" spans="1:5" s="262" customFormat="1" ht="15">
      <c r="A63" s="272"/>
      <c r="B63" s="273" t="s">
        <v>832</v>
      </c>
      <c r="C63" s="274"/>
      <c r="D63" s="275" t="s">
        <v>833</v>
      </c>
      <c r="E63" s="276" t="s">
        <v>834</v>
      </c>
    </row>
    <row r="64" spans="1:5" s="262" customFormat="1" ht="12.75">
      <c r="A64" s="277"/>
      <c r="B64" s="277"/>
      <c r="C64" s="273" t="s">
        <v>830</v>
      </c>
      <c r="D64" s="275" t="s">
        <v>831</v>
      </c>
      <c r="E64" s="276" t="s">
        <v>834</v>
      </c>
    </row>
    <row r="65" spans="1:5" s="262" customFormat="1" ht="15">
      <c r="A65" s="272"/>
      <c r="B65" s="273" t="s">
        <v>835</v>
      </c>
      <c r="C65" s="274"/>
      <c r="D65" s="275" t="s">
        <v>836</v>
      </c>
      <c r="E65" s="276" t="s">
        <v>837</v>
      </c>
    </row>
    <row r="66" spans="1:5" s="262" customFormat="1" ht="12.75">
      <c r="A66" s="277"/>
      <c r="B66" s="277"/>
      <c r="C66" s="273" t="s">
        <v>9</v>
      </c>
      <c r="D66" s="275" t="s">
        <v>10</v>
      </c>
      <c r="E66" s="276" t="s">
        <v>838</v>
      </c>
    </row>
    <row r="67" spans="1:5" s="262" customFormat="1" ht="12.75">
      <c r="A67" s="277"/>
      <c r="B67" s="277"/>
      <c r="C67" s="273" t="s">
        <v>80</v>
      </c>
      <c r="D67" s="275" t="s">
        <v>767</v>
      </c>
      <c r="E67" s="276" t="s">
        <v>205</v>
      </c>
    </row>
    <row r="68" spans="1:5" s="262" customFormat="1" ht="12.75">
      <c r="A68" s="277"/>
      <c r="B68" s="277"/>
      <c r="C68" s="273" t="s">
        <v>79</v>
      </c>
      <c r="D68" s="275" t="s">
        <v>839</v>
      </c>
      <c r="E68" s="276" t="s">
        <v>226</v>
      </c>
    </row>
    <row r="69" spans="1:5" s="262" customFormat="1" ht="22.5">
      <c r="A69" s="277"/>
      <c r="B69" s="277"/>
      <c r="C69" s="273" t="s">
        <v>840</v>
      </c>
      <c r="D69" s="275" t="s">
        <v>841</v>
      </c>
      <c r="E69" s="276" t="s">
        <v>842</v>
      </c>
    </row>
    <row r="70" spans="1:5" s="262" customFormat="1" ht="22.5">
      <c r="A70" s="277"/>
      <c r="B70" s="277"/>
      <c r="C70" s="273" t="s">
        <v>843</v>
      </c>
      <c r="D70" s="275" t="s">
        <v>844</v>
      </c>
      <c r="E70" s="276" t="s">
        <v>845</v>
      </c>
    </row>
    <row r="71" spans="1:5" s="262" customFormat="1" ht="12.75">
      <c r="A71" s="269" t="s">
        <v>227</v>
      </c>
      <c r="B71" s="269"/>
      <c r="C71" s="269"/>
      <c r="D71" s="270" t="s">
        <v>125</v>
      </c>
      <c r="E71" s="271" t="s">
        <v>846</v>
      </c>
    </row>
    <row r="72" spans="1:5" s="262" customFormat="1" ht="15">
      <c r="A72" s="272"/>
      <c r="B72" s="273" t="s">
        <v>228</v>
      </c>
      <c r="C72" s="274"/>
      <c r="D72" s="275" t="s">
        <v>229</v>
      </c>
      <c r="E72" s="276" t="s">
        <v>847</v>
      </c>
    </row>
    <row r="73" spans="1:5" s="262" customFormat="1" ht="12.75">
      <c r="A73" s="277"/>
      <c r="B73" s="277"/>
      <c r="C73" s="273" t="s">
        <v>80</v>
      </c>
      <c r="D73" s="275" t="s">
        <v>767</v>
      </c>
      <c r="E73" s="276" t="s">
        <v>230</v>
      </c>
    </row>
    <row r="74" spans="1:5" s="262" customFormat="1" ht="12.75">
      <c r="A74" s="277"/>
      <c r="B74" s="277"/>
      <c r="C74" s="273" t="s">
        <v>79</v>
      </c>
      <c r="D74" s="275" t="s">
        <v>839</v>
      </c>
      <c r="E74" s="276" t="s">
        <v>848</v>
      </c>
    </row>
    <row r="75" spans="1:5" s="262" customFormat="1" ht="15">
      <c r="A75" s="272"/>
      <c r="B75" s="273" t="s">
        <v>231</v>
      </c>
      <c r="C75" s="274"/>
      <c r="D75" s="275" t="s">
        <v>117</v>
      </c>
      <c r="E75" s="276" t="s">
        <v>205</v>
      </c>
    </row>
    <row r="76" spans="1:5" s="262" customFormat="1" ht="22.5">
      <c r="A76" s="277"/>
      <c r="B76" s="277"/>
      <c r="C76" s="273" t="s">
        <v>163</v>
      </c>
      <c r="D76" s="275" t="s">
        <v>164</v>
      </c>
      <c r="E76" s="276" t="s">
        <v>205</v>
      </c>
    </row>
    <row r="77" spans="1:5" s="262" customFormat="1" ht="15">
      <c r="A77" s="272"/>
      <c r="B77" s="273" t="s">
        <v>232</v>
      </c>
      <c r="C77" s="274"/>
      <c r="D77" s="275" t="s">
        <v>233</v>
      </c>
      <c r="E77" s="276" t="s">
        <v>849</v>
      </c>
    </row>
    <row r="78" spans="1:5" s="262" customFormat="1" ht="12.75">
      <c r="A78" s="277"/>
      <c r="B78" s="277"/>
      <c r="C78" s="273" t="s">
        <v>850</v>
      </c>
      <c r="D78" s="275" t="s">
        <v>851</v>
      </c>
      <c r="E78" s="276" t="s">
        <v>852</v>
      </c>
    </row>
    <row r="79" spans="1:5" s="262" customFormat="1" ht="12.75">
      <c r="A79" s="277"/>
      <c r="B79" s="277"/>
      <c r="C79" s="273" t="s">
        <v>9</v>
      </c>
      <c r="D79" s="275" t="s">
        <v>10</v>
      </c>
      <c r="E79" s="276" t="s">
        <v>218</v>
      </c>
    </row>
    <row r="80" spans="1:5" s="262" customFormat="1" ht="12.75">
      <c r="A80" s="277"/>
      <c r="B80" s="277"/>
      <c r="C80" s="273" t="s">
        <v>80</v>
      </c>
      <c r="D80" s="275" t="s">
        <v>767</v>
      </c>
      <c r="E80" s="276" t="s">
        <v>853</v>
      </c>
    </row>
    <row r="81" spans="1:5" s="262" customFormat="1" ht="22.5">
      <c r="A81" s="277"/>
      <c r="B81" s="277"/>
      <c r="C81" s="273" t="s">
        <v>840</v>
      </c>
      <c r="D81" s="275" t="s">
        <v>841</v>
      </c>
      <c r="E81" s="276" t="s">
        <v>234</v>
      </c>
    </row>
    <row r="82" spans="1:5" s="262" customFormat="1" ht="22.5">
      <c r="A82" s="277"/>
      <c r="B82" s="277"/>
      <c r="C82" s="273" t="s">
        <v>163</v>
      </c>
      <c r="D82" s="275" t="s">
        <v>164</v>
      </c>
      <c r="E82" s="276" t="s">
        <v>854</v>
      </c>
    </row>
    <row r="83" spans="1:5" s="262" customFormat="1" ht="12.75">
      <c r="A83" s="269" t="s">
        <v>45</v>
      </c>
      <c r="B83" s="269"/>
      <c r="C83" s="269"/>
      <c r="D83" s="270" t="s">
        <v>1</v>
      </c>
      <c r="E83" s="271" t="s">
        <v>855</v>
      </c>
    </row>
    <row r="84" spans="1:5" s="262" customFormat="1" ht="15">
      <c r="A84" s="272"/>
      <c r="B84" s="273" t="s">
        <v>179</v>
      </c>
      <c r="C84" s="274"/>
      <c r="D84" s="275" t="s">
        <v>180</v>
      </c>
      <c r="E84" s="276" t="s">
        <v>235</v>
      </c>
    </row>
    <row r="85" spans="1:5" s="262" customFormat="1" ht="33.75">
      <c r="A85" s="277"/>
      <c r="B85" s="277"/>
      <c r="C85" s="273" t="s">
        <v>64</v>
      </c>
      <c r="D85" s="275" t="s">
        <v>65</v>
      </c>
      <c r="E85" s="276" t="s">
        <v>235</v>
      </c>
    </row>
    <row r="86" spans="1:5" s="262" customFormat="1" ht="22.5">
      <c r="A86" s="272"/>
      <c r="B86" s="273" t="s">
        <v>46</v>
      </c>
      <c r="C86" s="274"/>
      <c r="D86" s="275" t="s">
        <v>8</v>
      </c>
      <c r="E86" s="276" t="s">
        <v>236</v>
      </c>
    </row>
    <row r="87" spans="1:5" s="262" customFormat="1" ht="33.75">
      <c r="A87" s="277"/>
      <c r="B87" s="277"/>
      <c r="C87" s="273" t="s">
        <v>64</v>
      </c>
      <c r="D87" s="275" t="s">
        <v>65</v>
      </c>
      <c r="E87" s="276" t="s">
        <v>856</v>
      </c>
    </row>
    <row r="88" spans="1:5" s="262" customFormat="1" ht="22.5">
      <c r="A88" s="277"/>
      <c r="B88" s="277"/>
      <c r="C88" s="273" t="s">
        <v>857</v>
      </c>
      <c r="D88" s="275" t="s">
        <v>858</v>
      </c>
      <c r="E88" s="276" t="s">
        <v>859</v>
      </c>
    </row>
    <row r="89" spans="1:5" s="262" customFormat="1" ht="33.75">
      <c r="A89" s="272"/>
      <c r="B89" s="273" t="s">
        <v>57</v>
      </c>
      <c r="C89" s="274"/>
      <c r="D89" s="275" t="s">
        <v>237</v>
      </c>
      <c r="E89" s="276" t="s">
        <v>860</v>
      </c>
    </row>
    <row r="90" spans="1:5" s="262" customFormat="1" ht="33.75">
      <c r="A90" s="277"/>
      <c r="B90" s="277"/>
      <c r="C90" s="273" t="s">
        <v>64</v>
      </c>
      <c r="D90" s="275" t="s">
        <v>65</v>
      </c>
      <c r="E90" s="276" t="s">
        <v>861</v>
      </c>
    </row>
    <row r="91" spans="1:5" s="262" customFormat="1" ht="22.5">
      <c r="A91" s="277"/>
      <c r="B91" s="277"/>
      <c r="C91" s="273" t="s">
        <v>840</v>
      </c>
      <c r="D91" s="275" t="s">
        <v>841</v>
      </c>
      <c r="E91" s="276" t="s">
        <v>862</v>
      </c>
    </row>
    <row r="92" spans="1:5" s="262" customFormat="1" ht="15">
      <c r="A92" s="272"/>
      <c r="B92" s="273" t="s">
        <v>238</v>
      </c>
      <c r="C92" s="274"/>
      <c r="D92" s="275" t="s">
        <v>239</v>
      </c>
      <c r="E92" s="276" t="s">
        <v>863</v>
      </c>
    </row>
    <row r="93" spans="1:5" s="262" customFormat="1" ht="22.5">
      <c r="A93" s="277"/>
      <c r="B93" s="277"/>
      <c r="C93" s="273" t="s">
        <v>840</v>
      </c>
      <c r="D93" s="275" t="s">
        <v>841</v>
      </c>
      <c r="E93" s="276" t="s">
        <v>863</v>
      </c>
    </row>
    <row r="94" spans="1:5" s="262" customFormat="1" ht="15">
      <c r="A94" s="272"/>
      <c r="B94" s="273" t="s">
        <v>240</v>
      </c>
      <c r="C94" s="274"/>
      <c r="D94" s="275" t="s">
        <v>241</v>
      </c>
      <c r="E94" s="276" t="s">
        <v>864</v>
      </c>
    </row>
    <row r="95" spans="1:5" s="262" customFormat="1" ht="22.5">
      <c r="A95" s="277"/>
      <c r="B95" s="277"/>
      <c r="C95" s="273" t="s">
        <v>840</v>
      </c>
      <c r="D95" s="275" t="s">
        <v>841</v>
      </c>
      <c r="E95" s="276" t="s">
        <v>864</v>
      </c>
    </row>
    <row r="96" spans="1:5" s="262" customFormat="1" ht="15">
      <c r="A96" s="272"/>
      <c r="B96" s="273" t="s">
        <v>242</v>
      </c>
      <c r="C96" s="274"/>
      <c r="D96" s="275" t="s">
        <v>243</v>
      </c>
      <c r="E96" s="276" t="s">
        <v>865</v>
      </c>
    </row>
    <row r="97" spans="1:5" s="262" customFormat="1" ht="12.75">
      <c r="A97" s="277"/>
      <c r="B97" s="277"/>
      <c r="C97" s="273" t="s">
        <v>80</v>
      </c>
      <c r="D97" s="275" t="s">
        <v>767</v>
      </c>
      <c r="E97" s="276" t="s">
        <v>866</v>
      </c>
    </row>
    <row r="98" spans="1:5" s="262" customFormat="1" ht="12.75">
      <c r="A98" s="277"/>
      <c r="B98" s="277"/>
      <c r="C98" s="273" t="s">
        <v>79</v>
      </c>
      <c r="D98" s="275" t="s">
        <v>839</v>
      </c>
      <c r="E98" s="276" t="s">
        <v>867</v>
      </c>
    </row>
    <row r="99" spans="1:5" s="262" customFormat="1" ht="22.5">
      <c r="A99" s="277"/>
      <c r="B99" s="277"/>
      <c r="C99" s="273" t="s">
        <v>840</v>
      </c>
      <c r="D99" s="275" t="s">
        <v>841</v>
      </c>
      <c r="E99" s="276" t="s">
        <v>868</v>
      </c>
    </row>
    <row r="100" spans="1:5" s="262" customFormat="1" ht="12.75">
      <c r="A100" s="269" t="s">
        <v>133</v>
      </c>
      <c r="B100" s="269"/>
      <c r="C100" s="269"/>
      <c r="D100" s="270" t="s">
        <v>84</v>
      </c>
      <c r="E100" s="271" t="s">
        <v>869</v>
      </c>
    </row>
    <row r="101" spans="1:5" s="262" customFormat="1" ht="22.5">
      <c r="A101" s="272"/>
      <c r="B101" s="273" t="s">
        <v>870</v>
      </c>
      <c r="C101" s="274"/>
      <c r="D101" s="275" t="s">
        <v>85</v>
      </c>
      <c r="E101" s="276" t="s">
        <v>244</v>
      </c>
    </row>
    <row r="102" spans="1:5" s="262" customFormat="1" ht="12.75">
      <c r="A102" s="277"/>
      <c r="B102" s="277"/>
      <c r="C102" s="273" t="s">
        <v>9</v>
      </c>
      <c r="D102" s="275" t="s">
        <v>10</v>
      </c>
      <c r="E102" s="276" t="s">
        <v>244</v>
      </c>
    </row>
    <row r="103" spans="1:5" s="262" customFormat="1" ht="15">
      <c r="A103" s="272"/>
      <c r="B103" s="273" t="s">
        <v>245</v>
      </c>
      <c r="C103" s="274"/>
      <c r="D103" s="275" t="s">
        <v>88</v>
      </c>
      <c r="E103" s="276" t="s">
        <v>246</v>
      </c>
    </row>
    <row r="104" spans="1:5" s="262" customFormat="1" ht="12.75">
      <c r="A104" s="277"/>
      <c r="B104" s="277"/>
      <c r="C104" s="273" t="s">
        <v>9</v>
      </c>
      <c r="D104" s="275" t="s">
        <v>10</v>
      </c>
      <c r="E104" s="276" t="s">
        <v>246</v>
      </c>
    </row>
    <row r="105" spans="1:5" s="262" customFormat="1" ht="9" customHeight="1">
      <c r="A105" s="357"/>
      <c r="B105" s="357"/>
      <c r="C105" s="357"/>
      <c r="D105" s="358"/>
      <c r="E105" s="358"/>
    </row>
    <row r="106" spans="1:5" s="262" customFormat="1" ht="12.75" customHeight="1">
      <c r="A106" s="359" t="s">
        <v>61</v>
      </c>
      <c r="B106" s="359"/>
      <c r="C106" s="359"/>
      <c r="D106" s="359"/>
      <c r="E106" s="278" t="s">
        <v>871</v>
      </c>
    </row>
    <row r="108" spans="1:5" ht="15">
      <c r="A108" s="205"/>
      <c r="B108" s="279" t="s">
        <v>706</v>
      </c>
      <c r="C108" s="280"/>
      <c r="D108" s="205"/>
      <c r="E108" s="281"/>
    </row>
    <row r="109" spans="1:5" ht="18.75" customHeight="1">
      <c r="A109" s="354" t="s">
        <v>872</v>
      </c>
      <c r="B109" s="355"/>
      <c r="C109" s="355"/>
      <c r="D109" s="356"/>
      <c r="E109" s="282">
        <v>25164209</v>
      </c>
    </row>
    <row r="110" spans="1:5" ht="18.75" customHeight="1">
      <c r="A110" s="354" t="s">
        <v>706</v>
      </c>
      <c r="B110" s="355"/>
      <c r="C110" s="355"/>
      <c r="D110" s="356"/>
      <c r="E110" s="282"/>
    </row>
    <row r="111" spans="1:5" ht="39" customHeight="1">
      <c r="A111" s="351" t="s">
        <v>873</v>
      </c>
      <c r="B111" s="352"/>
      <c r="C111" s="352"/>
      <c r="D111" s="353"/>
      <c r="E111" s="282">
        <v>0</v>
      </c>
    </row>
    <row r="112" spans="1:5" ht="18" customHeight="1">
      <c r="A112" s="354" t="s">
        <v>874</v>
      </c>
      <c r="B112" s="355"/>
      <c r="C112" s="355"/>
      <c r="D112" s="356"/>
      <c r="E112" s="282">
        <v>2264598</v>
      </c>
    </row>
    <row r="113" spans="1:7" ht="12.75" customHeight="1">
      <c r="A113" s="354" t="s">
        <v>706</v>
      </c>
      <c r="B113" s="355"/>
      <c r="C113" s="355"/>
      <c r="D113" s="356"/>
      <c r="E113" s="282"/>
    </row>
    <row r="114" spans="1:7" ht="42" customHeight="1">
      <c r="A114" s="351" t="s">
        <v>873</v>
      </c>
      <c r="B114" s="352"/>
      <c r="C114" s="352"/>
      <c r="D114" s="353"/>
      <c r="E114" s="206">
        <v>0</v>
      </c>
      <c r="G114" s="22"/>
    </row>
    <row r="115" spans="1:7">
      <c r="E115" s="283"/>
    </row>
    <row r="117" spans="1:7" ht="15">
      <c r="D117" s="209" t="s">
        <v>727</v>
      </c>
    </row>
    <row r="118" spans="1:7" ht="15">
      <c r="D118" s="209"/>
    </row>
    <row r="119" spans="1:7" ht="15">
      <c r="D119" s="209" t="s">
        <v>728</v>
      </c>
    </row>
  </sheetData>
  <mergeCells count="9">
    <mergeCell ref="A111:D111"/>
    <mergeCell ref="A112:D112"/>
    <mergeCell ref="A113:D113"/>
    <mergeCell ref="A114:D114"/>
    <mergeCell ref="A105:C105"/>
    <mergeCell ref="D105:E105"/>
    <mergeCell ref="A106:D106"/>
    <mergeCell ref="A109:D109"/>
    <mergeCell ref="A110:D1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D13" sqref="D13"/>
    </sheetView>
  </sheetViews>
  <sheetFormatPr defaultRowHeight="14.25"/>
  <cols>
    <col min="1" max="1" width="5.125" customWidth="1"/>
    <col min="2" max="2" width="6.375" customWidth="1"/>
    <col min="3" max="3" width="7" customWidth="1"/>
    <col min="4" max="4" width="42.875" customWidth="1"/>
    <col min="5" max="5" width="13.625" customWidth="1"/>
  </cols>
  <sheetData>
    <row r="1" spans="1:5">
      <c r="D1" s="1" t="s">
        <v>86</v>
      </c>
    </row>
    <row r="2" spans="1:5">
      <c r="D2" s="1" t="s">
        <v>929</v>
      </c>
    </row>
    <row r="3" spans="1:5">
      <c r="D3" s="1" t="s">
        <v>128</v>
      </c>
    </row>
    <row r="4" spans="1:5">
      <c r="D4" s="1" t="s">
        <v>930</v>
      </c>
    </row>
    <row r="7" spans="1:5" ht="46.5" customHeight="1">
      <c r="A7" s="370" t="s">
        <v>186</v>
      </c>
      <c r="B7" s="370"/>
      <c r="C7" s="370"/>
      <c r="D7" s="370"/>
      <c r="E7" s="370"/>
    </row>
    <row r="8" spans="1:5" ht="9.75" customHeight="1"/>
    <row r="9" spans="1:5" ht="6.75" customHeight="1"/>
    <row r="10" spans="1:5">
      <c r="A10" s="18" t="s">
        <v>13</v>
      </c>
      <c r="B10" s="18"/>
      <c r="C10" s="18"/>
      <c r="D10" s="18"/>
      <c r="E10" s="18"/>
    </row>
    <row r="11" spans="1:5">
      <c r="A11" s="18"/>
      <c r="B11" s="18"/>
      <c r="C11" s="18"/>
      <c r="D11" s="18"/>
      <c r="E11" s="18"/>
    </row>
    <row r="12" spans="1:5" ht="24">
      <c r="A12" s="81" t="s">
        <v>2</v>
      </c>
      <c r="B12" s="20" t="s">
        <v>3</v>
      </c>
      <c r="C12" s="20" t="s">
        <v>4</v>
      </c>
      <c r="D12" s="81" t="s">
        <v>5</v>
      </c>
      <c r="E12" s="24" t="s">
        <v>6</v>
      </c>
    </row>
    <row r="13" spans="1:5" ht="25.5" customHeight="1">
      <c r="A13" s="23">
        <v>900</v>
      </c>
      <c r="B13" s="23"/>
      <c r="C13" s="23"/>
      <c r="D13" s="19" t="s">
        <v>84</v>
      </c>
      <c r="E13" s="111">
        <f>E14</f>
        <v>20000</v>
      </c>
    </row>
    <row r="14" spans="1:5" ht="26.25" customHeight="1">
      <c r="A14" s="24"/>
      <c r="B14" s="24">
        <v>90019</v>
      </c>
      <c r="C14" s="24"/>
      <c r="D14" s="20" t="s">
        <v>85</v>
      </c>
      <c r="E14" s="112">
        <f>E15</f>
        <v>20000</v>
      </c>
    </row>
    <row r="15" spans="1:5">
      <c r="A15" s="24"/>
      <c r="B15" s="24"/>
      <c r="C15" s="25" t="s">
        <v>9</v>
      </c>
      <c r="D15" s="20" t="s">
        <v>10</v>
      </c>
      <c r="E15" s="112">
        <v>20000</v>
      </c>
    </row>
    <row r="16" spans="1:5">
      <c r="A16" s="21"/>
      <c r="B16" s="21"/>
      <c r="C16" s="21"/>
      <c r="D16" s="21"/>
      <c r="E16" s="113"/>
    </row>
    <row r="17" spans="1:5">
      <c r="A17" s="21"/>
      <c r="B17" s="21"/>
      <c r="C17" s="21"/>
      <c r="D17" s="21"/>
      <c r="E17" s="113"/>
    </row>
    <row r="18" spans="1:5">
      <c r="A18" s="21" t="s">
        <v>14</v>
      </c>
      <c r="B18" s="21"/>
      <c r="C18" s="21"/>
      <c r="D18" s="21"/>
      <c r="E18" s="113"/>
    </row>
    <row r="19" spans="1:5">
      <c r="A19" s="21"/>
      <c r="B19" s="21"/>
      <c r="C19" s="21"/>
      <c r="D19" s="21"/>
      <c r="E19" s="113"/>
    </row>
    <row r="20" spans="1:5" ht="24">
      <c r="A20" s="78" t="s">
        <v>2</v>
      </c>
      <c r="B20" s="304" t="s">
        <v>3</v>
      </c>
      <c r="C20" s="304" t="s">
        <v>4</v>
      </c>
      <c r="D20" s="78" t="s">
        <v>5</v>
      </c>
      <c r="E20" s="114" t="s">
        <v>6</v>
      </c>
    </row>
    <row r="21" spans="1:5" ht="20.25" customHeight="1">
      <c r="A21" s="305" t="s">
        <v>133</v>
      </c>
      <c r="B21" s="305"/>
      <c r="C21" s="305"/>
      <c r="D21" s="306" t="s">
        <v>84</v>
      </c>
      <c r="E21" s="307" t="s">
        <v>244</v>
      </c>
    </row>
    <row r="22" spans="1:5" ht="15">
      <c r="A22" s="308"/>
      <c r="B22" s="309" t="s">
        <v>647</v>
      </c>
      <c r="C22" s="308"/>
      <c r="D22" s="310" t="s">
        <v>648</v>
      </c>
      <c r="E22" s="307" t="s">
        <v>244</v>
      </c>
    </row>
    <row r="23" spans="1:5">
      <c r="A23" s="309"/>
      <c r="B23" s="309"/>
      <c r="C23" s="311" t="s">
        <v>37</v>
      </c>
      <c r="D23" s="312" t="s">
        <v>38</v>
      </c>
      <c r="E23" s="307" t="s">
        <v>244</v>
      </c>
    </row>
    <row r="26" spans="1:5">
      <c r="D26" s="292" t="s">
        <v>880</v>
      </c>
    </row>
    <row r="27" spans="1:5">
      <c r="D27" s="292"/>
    </row>
    <row r="28" spans="1:5">
      <c r="D28" s="292" t="s">
        <v>881</v>
      </c>
    </row>
  </sheetData>
  <mergeCells count="1">
    <mergeCell ref="A7:E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61"/>
  <sheetViews>
    <sheetView topLeftCell="C1" workbookViewId="0">
      <selection activeCell="L7" sqref="L7"/>
    </sheetView>
  </sheetViews>
  <sheetFormatPr defaultRowHeight="12"/>
  <cols>
    <col min="1" max="1" width="3.75" style="28" customWidth="1"/>
    <col min="2" max="2" width="28.25" style="73" customWidth="1"/>
    <col min="3" max="3" width="6.75" style="49" customWidth="1"/>
    <col min="4" max="4" width="4.5" style="49" customWidth="1"/>
    <col min="5" max="5" width="4.75" style="49" customWidth="1"/>
    <col min="6" max="8" width="5" style="29" customWidth="1"/>
    <col min="9" max="9" width="4.5" style="29" customWidth="1"/>
    <col min="10" max="10" width="5.5" style="29" customWidth="1"/>
    <col min="11" max="11" width="4.625" style="29" customWidth="1"/>
    <col min="12" max="13" width="5.125" style="29" customWidth="1"/>
    <col min="14" max="14" width="4.25" style="29" customWidth="1"/>
    <col min="15" max="15" width="5.5" style="29" customWidth="1"/>
    <col min="16" max="16" width="4.5" style="29" customWidth="1"/>
    <col min="17" max="17" width="4.875" style="29" customWidth="1"/>
    <col min="18" max="19" width="5.25" style="29" customWidth="1"/>
    <col min="20" max="24" width="4.5" style="29" customWidth="1"/>
    <col min="25" max="25" width="4.75" style="29" customWidth="1"/>
    <col min="26" max="27" width="5.25" style="29" customWidth="1"/>
    <col min="28" max="254" width="9" style="90"/>
    <col min="255" max="255" width="3.75" style="90" customWidth="1"/>
    <col min="256" max="256" width="21.5" style="90" customWidth="1"/>
    <col min="257" max="257" width="6.75" style="90" customWidth="1"/>
    <col min="258" max="258" width="6.125" style="90" customWidth="1"/>
    <col min="259" max="259" width="8.25" style="90" customWidth="1"/>
    <col min="260" max="260" width="7" style="90" customWidth="1"/>
    <col min="261" max="262" width="6.875" style="90" customWidth="1"/>
    <col min="263" max="264" width="6.125" style="90" customWidth="1"/>
    <col min="265" max="265" width="6" style="90" customWidth="1"/>
    <col min="266" max="266" width="6.75" style="90" customWidth="1"/>
    <col min="267" max="267" width="6.875" style="90" customWidth="1"/>
    <col min="268" max="268" width="8.125" style="90" customWidth="1"/>
    <col min="269" max="269" width="0" style="90" hidden="1" customWidth="1"/>
    <col min="270" max="270" width="7.375" style="90" customWidth="1"/>
    <col min="271" max="271" width="5" style="90" customWidth="1"/>
    <col min="272" max="272" width="6.75" style="90" customWidth="1"/>
    <col min="273" max="273" width="7.5" style="90" customWidth="1"/>
    <col min="274" max="274" width="7.375" style="90" customWidth="1"/>
    <col min="275" max="275" width="8" style="90" customWidth="1"/>
    <col min="276" max="276" width="5.25" style="90" customWidth="1"/>
    <col min="277" max="277" width="6.125" style="90" customWidth="1"/>
    <col min="278" max="278" width="0" style="90" hidden="1" customWidth="1"/>
    <col min="279" max="510" width="9" style="90"/>
    <col min="511" max="511" width="3.75" style="90" customWidth="1"/>
    <col min="512" max="512" width="21.5" style="90" customWidth="1"/>
    <col min="513" max="513" width="6.75" style="90" customWidth="1"/>
    <col min="514" max="514" width="6.125" style="90" customWidth="1"/>
    <col min="515" max="515" width="8.25" style="90" customWidth="1"/>
    <col min="516" max="516" width="7" style="90" customWidth="1"/>
    <col min="517" max="518" width="6.875" style="90" customWidth="1"/>
    <col min="519" max="520" width="6.125" style="90" customWidth="1"/>
    <col min="521" max="521" width="6" style="90" customWidth="1"/>
    <col min="522" max="522" width="6.75" style="90" customWidth="1"/>
    <col min="523" max="523" width="6.875" style="90" customWidth="1"/>
    <col min="524" max="524" width="8.125" style="90" customWidth="1"/>
    <col min="525" max="525" width="0" style="90" hidden="1" customWidth="1"/>
    <col min="526" max="526" width="7.375" style="90" customWidth="1"/>
    <col min="527" max="527" width="5" style="90" customWidth="1"/>
    <col min="528" max="528" width="6.75" style="90" customWidth="1"/>
    <col min="529" max="529" width="7.5" style="90" customWidth="1"/>
    <col min="530" max="530" width="7.375" style="90" customWidth="1"/>
    <col min="531" max="531" width="8" style="90" customWidth="1"/>
    <col min="532" max="532" width="5.25" style="90" customWidth="1"/>
    <col min="533" max="533" width="6.125" style="90" customWidth="1"/>
    <col min="534" max="534" width="0" style="90" hidden="1" customWidth="1"/>
    <col min="535" max="766" width="9" style="90"/>
    <col min="767" max="767" width="3.75" style="90" customWidth="1"/>
    <col min="768" max="768" width="21.5" style="90" customWidth="1"/>
    <col min="769" max="769" width="6.75" style="90" customWidth="1"/>
    <col min="770" max="770" width="6.125" style="90" customWidth="1"/>
    <col min="771" max="771" width="8.25" style="90" customWidth="1"/>
    <col min="772" max="772" width="7" style="90" customWidth="1"/>
    <col min="773" max="774" width="6.875" style="90" customWidth="1"/>
    <col min="775" max="776" width="6.125" style="90" customWidth="1"/>
    <col min="777" max="777" width="6" style="90" customWidth="1"/>
    <col min="778" max="778" width="6.75" style="90" customWidth="1"/>
    <col min="779" max="779" width="6.875" style="90" customWidth="1"/>
    <col min="780" max="780" width="8.125" style="90" customWidth="1"/>
    <col min="781" max="781" width="0" style="90" hidden="1" customWidth="1"/>
    <col min="782" max="782" width="7.375" style="90" customWidth="1"/>
    <col min="783" max="783" width="5" style="90" customWidth="1"/>
    <col min="784" max="784" width="6.75" style="90" customWidth="1"/>
    <col min="785" max="785" width="7.5" style="90" customWidth="1"/>
    <col min="786" max="786" width="7.375" style="90" customWidth="1"/>
    <col min="787" max="787" width="8" style="90" customWidth="1"/>
    <col min="788" max="788" width="5.25" style="90" customWidth="1"/>
    <col min="789" max="789" width="6.125" style="90" customWidth="1"/>
    <col min="790" max="790" width="0" style="90" hidden="1" customWidth="1"/>
    <col min="791" max="1022" width="9" style="90"/>
    <col min="1023" max="1023" width="3.75" style="90" customWidth="1"/>
    <col min="1024" max="1024" width="21.5" style="90" customWidth="1"/>
    <col min="1025" max="1025" width="6.75" style="90" customWidth="1"/>
    <col min="1026" max="1026" width="6.125" style="90" customWidth="1"/>
    <col min="1027" max="1027" width="8.25" style="90" customWidth="1"/>
    <col min="1028" max="1028" width="7" style="90" customWidth="1"/>
    <col min="1029" max="1030" width="6.875" style="90" customWidth="1"/>
    <col min="1031" max="1032" width="6.125" style="90" customWidth="1"/>
    <col min="1033" max="1033" width="6" style="90" customWidth="1"/>
    <col min="1034" max="1034" width="6.75" style="90" customWidth="1"/>
    <col min="1035" max="1035" width="6.875" style="90" customWidth="1"/>
    <col min="1036" max="1036" width="8.125" style="90" customWidth="1"/>
    <col min="1037" max="1037" width="0" style="90" hidden="1" customWidth="1"/>
    <col min="1038" max="1038" width="7.375" style="90" customWidth="1"/>
    <col min="1039" max="1039" width="5" style="90" customWidth="1"/>
    <col min="1040" max="1040" width="6.75" style="90" customWidth="1"/>
    <col min="1041" max="1041" width="7.5" style="90" customWidth="1"/>
    <col min="1042" max="1042" width="7.375" style="90" customWidth="1"/>
    <col min="1043" max="1043" width="8" style="90" customWidth="1"/>
    <col min="1044" max="1044" width="5.25" style="90" customWidth="1"/>
    <col min="1045" max="1045" width="6.125" style="90" customWidth="1"/>
    <col min="1046" max="1046" width="0" style="90" hidden="1" customWidth="1"/>
    <col min="1047" max="1278" width="9" style="90"/>
    <col min="1279" max="1279" width="3.75" style="90" customWidth="1"/>
    <col min="1280" max="1280" width="21.5" style="90" customWidth="1"/>
    <col min="1281" max="1281" width="6.75" style="90" customWidth="1"/>
    <col min="1282" max="1282" width="6.125" style="90" customWidth="1"/>
    <col min="1283" max="1283" width="8.25" style="90" customWidth="1"/>
    <col min="1284" max="1284" width="7" style="90" customWidth="1"/>
    <col min="1285" max="1286" width="6.875" style="90" customWidth="1"/>
    <col min="1287" max="1288" width="6.125" style="90" customWidth="1"/>
    <col min="1289" max="1289" width="6" style="90" customWidth="1"/>
    <col min="1290" max="1290" width="6.75" style="90" customWidth="1"/>
    <col min="1291" max="1291" width="6.875" style="90" customWidth="1"/>
    <col min="1292" max="1292" width="8.125" style="90" customWidth="1"/>
    <col min="1293" max="1293" width="0" style="90" hidden="1" customWidth="1"/>
    <col min="1294" max="1294" width="7.375" style="90" customWidth="1"/>
    <col min="1295" max="1295" width="5" style="90" customWidth="1"/>
    <col min="1296" max="1296" width="6.75" style="90" customWidth="1"/>
    <col min="1297" max="1297" width="7.5" style="90" customWidth="1"/>
    <col min="1298" max="1298" width="7.375" style="90" customWidth="1"/>
    <col min="1299" max="1299" width="8" style="90" customWidth="1"/>
    <col min="1300" max="1300" width="5.25" style="90" customWidth="1"/>
    <col min="1301" max="1301" width="6.125" style="90" customWidth="1"/>
    <col min="1302" max="1302" width="0" style="90" hidden="1" customWidth="1"/>
    <col min="1303" max="1534" width="9" style="90"/>
    <col min="1535" max="1535" width="3.75" style="90" customWidth="1"/>
    <col min="1536" max="1536" width="21.5" style="90" customWidth="1"/>
    <col min="1537" max="1537" width="6.75" style="90" customWidth="1"/>
    <col min="1538" max="1538" width="6.125" style="90" customWidth="1"/>
    <col min="1539" max="1539" width="8.25" style="90" customWidth="1"/>
    <col min="1540" max="1540" width="7" style="90" customWidth="1"/>
    <col min="1541" max="1542" width="6.875" style="90" customWidth="1"/>
    <col min="1543" max="1544" width="6.125" style="90" customWidth="1"/>
    <col min="1545" max="1545" width="6" style="90" customWidth="1"/>
    <col min="1546" max="1546" width="6.75" style="90" customWidth="1"/>
    <col min="1547" max="1547" width="6.875" style="90" customWidth="1"/>
    <col min="1548" max="1548" width="8.125" style="90" customWidth="1"/>
    <col min="1549" max="1549" width="0" style="90" hidden="1" customWidth="1"/>
    <col min="1550" max="1550" width="7.375" style="90" customWidth="1"/>
    <col min="1551" max="1551" width="5" style="90" customWidth="1"/>
    <col min="1552" max="1552" width="6.75" style="90" customWidth="1"/>
    <col min="1553" max="1553" width="7.5" style="90" customWidth="1"/>
    <col min="1554" max="1554" width="7.375" style="90" customWidth="1"/>
    <col min="1555" max="1555" width="8" style="90" customWidth="1"/>
    <col min="1556" max="1556" width="5.25" style="90" customWidth="1"/>
    <col min="1557" max="1557" width="6.125" style="90" customWidth="1"/>
    <col min="1558" max="1558" width="0" style="90" hidden="1" customWidth="1"/>
    <col min="1559" max="1790" width="9" style="90"/>
    <col min="1791" max="1791" width="3.75" style="90" customWidth="1"/>
    <col min="1792" max="1792" width="21.5" style="90" customWidth="1"/>
    <col min="1793" max="1793" width="6.75" style="90" customWidth="1"/>
    <col min="1794" max="1794" width="6.125" style="90" customWidth="1"/>
    <col min="1795" max="1795" width="8.25" style="90" customWidth="1"/>
    <col min="1796" max="1796" width="7" style="90" customWidth="1"/>
    <col min="1797" max="1798" width="6.875" style="90" customWidth="1"/>
    <col min="1799" max="1800" width="6.125" style="90" customWidth="1"/>
    <col min="1801" max="1801" width="6" style="90" customWidth="1"/>
    <col min="1802" max="1802" width="6.75" style="90" customWidth="1"/>
    <col min="1803" max="1803" width="6.875" style="90" customWidth="1"/>
    <col min="1804" max="1804" width="8.125" style="90" customWidth="1"/>
    <col min="1805" max="1805" width="0" style="90" hidden="1" customWidth="1"/>
    <col min="1806" max="1806" width="7.375" style="90" customWidth="1"/>
    <col min="1807" max="1807" width="5" style="90" customWidth="1"/>
    <col min="1808" max="1808" width="6.75" style="90" customWidth="1"/>
    <col min="1809" max="1809" width="7.5" style="90" customWidth="1"/>
    <col min="1810" max="1810" width="7.375" style="90" customWidth="1"/>
    <col min="1811" max="1811" width="8" style="90" customWidth="1"/>
    <col min="1812" max="1812" width="5.25" style="90" customWidth="1"/>
    <col min="1813" max="1813" width="6.125" style="90" customWidth="1"/>
    <col min="1814" max="1814" width="0" style="90" hidden="1" customWidth="1"/>
    <col min="1815" max="2046" width="9" style="90"/>
    <col min="2047" max="2047" width="3.75" style="90" customWidth="1"/>
    <col min="2048" max="2048" width="21.5" style="90" customWidth="1"/>
    <col min="2049" max="2049" width="6.75" style="90" customWidth="1"/>
    <col min="2050" max="2050" width="6.125" style="90" customWidth="1"/>
    <col min="2051" max="2051" width="8.25" style="90" customWidth="1"/>
    <col min="2052" max="2052" width="7" style="90" customWidth="1"/>
    <col min="2053" max="2054" width="6.875" style="90" customWidth="1"/>
    <col min="2055" max="2056" width="6.125" style="90" customWidth="1"/>
    <col min="2057" max="2057" width="6" style="90" customWidth="1"/>
    <col min="2058" max="2058" width="6.75" style="90" customWidth="1"/>
    <col min="2059" max="2059" width="6.875" style="90" customWidth="1"/>
    <col min="2060" max="2060" width="8.125" style="90" customWidth="1"/>
    <col min="2061" max="2061" width="0" style="90" hidden="1" customWidth="1"/>
    <col min="2062" max="2062" width="7.375" style="90" customWidth="1"/>
    <col min="2063" max="2063" width="5" style="90" customWidth="1"/>
    <col min="2064" max="2064" width="6.75" style="90" customWidth="1"/>
    <col min="2065" max="2065" width="7.5" style="90" customWidth="1"/>
    <col min="2066" max="2066" width="7.375" style="90" customWidth="1"/>
    <col min="2067" max="2067" width="8" style="90" customWidth="1"/>
    <col min="2068" max="2068" width="5.25" style="90" customWidth="1"/>
    <col min="2069" max="2069" width="6.125" style="90" customWidth="1"/>
    <col min="2070" max="2070" width="0" style="90" hidden="1" customWidth="1"/>
    <col min="2071" max="2302" width="9" style="90"/>
    <col min="2303" max="2303" width="3.75" style="90" customWidth="1"/>
    <col min="2304" max="2304" width="21.5" style="90" customWidth="1"/>
    <col min="2305" max="2305" width="6.75" style="90" customWidth="1"/>
    <col min="2306" max="2306" width="6.125" style="90" customWidth="1"/>
    <col min="2307" max="2307" width="8.25" style="90" customWidth="1"/>
    <col min="2308" max="2308" width="7" style="90" customWidth="1"/>
    <col min="2309" max="2310" width="6.875" style="90" customWidth="1"/>
    <col min="2311" max="2312" width="6.125" style="90" customWidth="1"/>
    <col min="2313" max="2313" width="6" style="90" customWidth="1"/>
    <col min="2314" max="2314" width="6.75" style="90" customWidth="1"/>
    <col min="2315" max="2315" width="6.875" style="90" customWidth="1"/>
    <col min="2316" max="2316" width="8.125" style="90" customWidth="1"/>
    <col min="2317" max="2317" width="0" style="90" hidden="1" customWidth="1"/>
    <col min="2318" max="2318" width="7.375" style="90" customWidth="1"/>
    <col min="2319" max="2319" width="5" style="90" customWidth="1"/>
    <col min="2320" max="2320" width="6.75" style="90" customWidth="1"/>
    <col min="2321" max="2321" width="7.5" style="90" customWidth="1"/>
    <col min="2322" max="2322" width="7.375" style="90" customWidth="1"/>
    <col min="2323" max="2323" width="8" style="90" customWidth="1"/>
    <col min="2324" max="2324" width="5.25" style="90" customWidth="1"/>
    <col min="2325" max="2325" width="6.125" style="90" customWidth="1"/>
    <col min="2326" max="2326" width="0" style="90" hidden="1" customWidth="1"/>
    <col min="2327" max="2558" width="9" style="90"/>
    <col min="2559" max="2559" width="3.75" style="90" customWidth="1"/>
    <col min="2560" max="2560" width="21.5" style="90" customWidth="1"/>
    <col min="2561" max="2561" width="6.75" style="90" customWidth="1"/>
    <col min="2562" max="2562" width="6.125" style="90" customWidth="1"/>
    <col min="2563" max="2563" width="8.25" style="90" customWidth="1"/>
    <col min="2564" max="2564" width="7" style="90" customWidth="1"/>
    <col min="2565" max="2566" width="6.875" style="90" customWidth="1"/>
    <col min="2567" max="2568" width="6.125" style="90" customWidth="1"/>
    <col min="2569" max="2569" width="6" style="90" customWidth="1"/>
    <col min="2570" max="2570" width="6.75" style="90" customWidth="1"/>
    <col min="2571" max="2571" width="6.875" style="90" customWidth="1"/>
    <col min="2572" max="2572" width="8.125" style="90" customWidth="1"/>
    <col min="2573" max="2573" width="0" style="90" hidden="1" customWidth="1"/>
    <col min="2574" max="2574" width="7.375" style="90" customWidth="1"/>
    <col min="2575" max="2575" width="5" style="90" customWidth="1"/>
    <col min="2576" max="2576" width="6.75" style="90" customWidth="1"/>
    <col min="2577" max="2577" width="7.5" style="90" customWidth="1"/>
    <col min="2578" max="2578" width="7.375" style="90" customWidth="1"/>
    <col min="2579" max="2579" width="8" style="90" customWidth="1"/>
    <col min="2580" max="2580" width="5.25" style="90" customWidth="1"/>
    <col min="2581" max="2581" width="6.125" style="90" customWidth="1"/>
    <col min="2582" max="2582" width="0" style="90" hidden="1" customWidth="1"/>
    <col min="2583" max="2814" width="9" style="90"/>
    <col min="2815" max="2815" width="3.75" style="90" customWidth="1"/>
    <col min="2816" max="2816" width="21.5" style="90" customWidth="1"/>
    <col min="2817" max="2817" width="6.75" style="90" customWidth="1"/>
    <col min="2818" max="2818" width="6.125" style="90" customWidth="1"/>
    <col min="2819" max="2819" width="8.25" style="90" customWidth="1"/>
    <col min="2820" max="2820" width="7" style="90" customWidth="1"/>
    <col min="2821" max="2822" width="6.875" style="90" customWidth="1"/>
    <col min="2823" max="2824" width="6.125" style="90" customWidth="1"/>
    <col min="2825" max="2825" width="6" style="90" customWidth="1"/>
    <col min="2826" max="2826" width="6.75" style="90" customWidth="1"/>
    <col min="2827" max="2827" width="6.875" style="90" customWidth="1"/>
    <col min="2828" max="2828" width="8.125" style="90" customWidth="1"/>
    <col min="2829" max="2829" width="0" style="90" hidden="1" customWidth="1"/>
    <col min="2830" max="2830" width="7.375" style="90" customWidth="1"/>
    <col min="2831" max="2831" width="5" style="90" customWidth="1"/>
    <col min="2832" max="2832" width="6.75" style="90" customWidth="1"/>
    <col min="2833" max="2833" width="7.5" style="90" customWidth="1"/>
    <col min="2834" max="2834" width="7.375" style="90" customWidth="1"/>
    <col min="2835" max="2835" width="8" style="90" customWidth="1"/>
    <col min="2836" max="2836" width="5.25" style="90" customWidth="1"/>
    <col min="2837" max="2837" width="6.125" style="90" customWidth="1"/>
    <col min="2838" max="2838" width="0" style="90" hidden="1" customWidth="1"/>
    <col min="2839" max="3070" width="9" style="90"/>
    <col min="3071" max="3071" width="3.75" style="90" customWidth="1"/>
    <col min="3072" max="3072" width="21.5" style="90" customWidth="1"/>
    <col min="3073" max="3073" width="6.75" style="90" customWidth="1"/>
    <col min="3074" max="3074" width="6.125" style="90" customWidth="1"/>
    <col min="3075" max="3075" width="8.25" style="90" customWidth="1"/>
    <col min="3076" max="3076" width="7" style="90" customWidth="1"/>
    <col min="3077" max="3078" width="6.875" style="90" customWidth="1"/>
    <col min="3079" max="3080" width="6.125" style="90" customWidth="1"/>
    <col min="3081" max="3081" width="6" style="90" customWidth="1"/>
    <col min="3082" max="3082" width="6.75" style="90" customWidth="1"/>
    <col min="3083" max="3083" width="6.875" style="90" customWidth="1"/>
    <col min="3084" max="3084" width="8.125" style="90" customWidth="1"/>
    <col min="3085" max="3085" width="0" style="90" hidden="1" customWidth="1"/>
    <col min="3086" max="3086" width="7.375" style="90" customWidth="1"/>
    <col min="3087" max="3087" width="5" style="90" customWidth="1"/>
    <col min="3088" max="3088" width="6.75" style="90" customWidth="1"/>
    <col min="3089" max="3089" width="7.5" style="90" customWidth="1"/>
    <col min="3090" max="3090" width="7.375" style="90" customWidth="1"/>
    <col min="3091" max="3091" width="8" style="90" customWidth="1"/>
    <col min="3092" max="3092" width="5.25" style="90" customWidth="1"/>
    <col min="3093" max="3093" width="6.125" style="90" customWidth="1"/>
    <col min="3094" max="3094" width="0" style="90" hidden="1" customWidth="1"/>
    <col min="3095" max="3326" width="9" style="90"/>
    <col min="3327" max="3327" width="3.75" style="90" customWidth="1"/>
    <col min="3328" max="3328" width="21.5" style="90" customWidth="1"/>
    <col min="3329" max="3329" width="6.75" style="90" customWidth="1"/>
    <col min="3330" max="3330" width="6.125" style="90" customWidth="1"/>
    <col min="3331" max="3331" width="8.25" style="90" customWidth="1"/>
    <col min="3332" max="3332" width="7" style="90" customWidth="1"/>
    <col min="3333" max="3334" width="6.875" style="90" customWidth="1"/>
    <col min="3335" max="3336" width="6.125" style="90" customWidth="1"/>
    <col min="3337" max="3337" width="6" style="90" customWidth="1"/>
    <col min="3338" max="3338" width="6.75" style="90" customWidth="1"/>
    <col min="3339" max="3339" width="6.875" style="90" customWidth="1"/>
    <col min="3340" max="3340" width="8.125" style="90" customWidth="1"/>
    <col min="3341" max="3341" width="0" style="90" hidden="1" customWidth="1"/>
    <col min="3342" max="3342" width="7.375" style="90" customWidth="1"/>
    <col min="3343" max="3343" width="5" style="90" customWidth="1"/>
    <col min="3344" max="3344" width="6.75" style="90" customWidth="1"/>
    <col min="3345" max="3345" width="7.5" style="90" customWidth="1"/>
    <col min="3346" max="3346" width="7.375" style="90" customWidth="1"/>
    <col min="3347" max="3347" width="8" style="90" customWidth="1"/>
    <col min="3348" max="3348" width="5.25" style="90" customWidth="1"/>
    <col min="3349" max="3349" width="6.125" style="90" customWidth="1"/>
    <col min="3350" max="3350" width="0" style="90" hidden="1" customWidth="1"/>
    <col min="3351" max="3582" width="9" style="90"/>
    <col min="3583" max="3583" width="3.75" style="90" customWidth="1"/>
    <col min="3584" max="3584" width="21.5" style="90" customWidth="1"/>
    <col min="3585" max="3585" width="6.75" style="90" customWidth="1"/>
    <col min="3586" max="3586" width="6.125" style="90" customWidth="1"/>
    <col min="3587" max="3587" width="8.25" style="90" customWidth="1"/>
    <col min="3588" max="3588" width="7" style="90" customWidth="1"/>
    <col min="3589" max="3590" width="6.875" style="90" customWidth="1"/>
    <col min="3591" max="3592" width="6.125" style="90" customWidth="1"/>
    <col min="3593" max="3593" width="6" style="90" customWidth="1"/>
    <col min="3594" max="3594" width="6.75" style="90" customWidth="1"/>
    <col min="3595" max="3595" width="6.875" style="90" customWidth="1"/>
    <col min="3596" max="3596" width="8.125" style="90" customWidth="1"/>
    <col min="3597" max="3597" width="0" style="90" hidden="1" customWidth="1"/>
    <col min="3598" max="3598" width="7.375" style="90" customWidth="1"/>
    <col min="3599" max="3599" width="5" style="90" customWidth="1"/>
    <col min="3600" max="3600" width="6.75" style="90" customWidth="1"/>
    <col min="3601" max="3601" width="7.5" style="90" customWidth="1"/>
    <col min="3602" max="3602" width="7.375" style="90" customWidth="1"/>
    <col min="3603" max="3603" width="8" style="90" customWidth="1"/>
    <col min="3604" max="3604" width="5.25" style="90" customWidth="1"/>
    <col min="3605" max="3605" width="6.125" style="90" customWidth="1"/>
    <col min="3606" max="3606" width="0" style="90" hidden="1" customWidth="1"/>
    <col min="3607" max="3838" width="9" style="90"/>
    <col min="3839" max="3839" width="3.75" style="90" customWidth="1"/>
    <col min="3840" max="3840" width="21.5" style="90" customWidth="1"/>
    <col min="3841" max="3841" width="6.75" style="90" customWidth="1"/>
    <col min="3842" max="3842" width="6.125" style="90" customWidth="1"/>
    <col min="3843" max="3843" width="8.25" style="90" customWidth="1"/>
    <col min="3844" max="3844" width="7" style="90" customWidth="1"/>
    <col min="3845" max="3846" width="6.875" style="90" customWidth="1"/>
    <col min="3847" max="3848" width="6.125" style="90" customWidth="1"/>
    <col min="3849" max="3849" width="6" style="90" customWidth="1"/>
    <col min="3850" max="3850" width="6.75" style="90" customWidth="1"/>
    <col min="3851" max="3851" width="6.875" style="90" customWidth="1"/>
    <col min="3852" max="3852" width="8.125" style="90" customWidth="1"/>
    <col min="3853" max="3853" width="0" style="90" hidden="1" customWidth="1"/>
    <col min="3854" max="3854" width="7.375" style="90" customWidth="1"/>
    <col min="3855" max="3855" width="5" style="90" customWidth="1"/>
    <col min="3856" max="3856" width="6.75" style="90" customWidth="1"/>
    <col min="3857" max="3857" width="7.5" style="90" customWidth="1"/>
    <col min="3858" max="3858" width="7.375" style="90" customWidth="1"/>
    <col min="3859" max="3859" width="8" style="90" customWidth="1"/>
    <col min="3860" max="3860" width="5.25" style="90" customWidth="1"/>
    <col min="3861" max="3861" width="6.125" style="90" customWidth="1"/>
    <col min="3862" max="3862" width="0" style="90" hidden="1" customWidth="1"/>
    <col min="3863" max="4094" width="9" style="90"/>
    <col min="4095" max="4095" width="3.75" style="90" customWidth="1"/>
    <col min="4096" max="4096" width="21.5" style="90" customWidth="1"/>
    <col min="4097" max="4097" width="6.75" style="90" customWidth="1"/>
    <col min="4098" max="4098" width="6.125" style="90" customWidth="1"/>
    <col min="4099" max="4099" width="8.25" style="90" customWidth="1"/>
    <col min="4100" max="4100" width="7" style="90" customWidth="1"/>
    <col min="4101" max="4102" width="6.875" style="90" customWidth="1"/>
    <col min="4103" max="4104" width="6.125" style="90" customWidth="1"/>
    <col min="4105" max="4105" width="6" style="90" customWidth="1"/>
    <col min="4106" max="4106" width="6.75" style="90" customWidth="1"/>
    <col min="4107" max="4107" width="6.875" style="90" customWidth="1"/>
    <col min="4108" max="4108" width="8.125" style="90" customWidth="1"/>
    <col min="4109" max="4109" width="0" style="90" hidden="1" customWidth="1"/>
    <col min="4110" max="4110" width="7.375" style="90" customWidth="1"/>
    <col min="4111" max="4111" width="5" style="90" customWidth="1"/>
    <col min="4112" max="4112" width="6.75" style="90" customWidth="1"/>
    <col min="4113" max="4113" width="7.5" style="90" customWidth="1"/>
    <col min="4114" max="4114" width="7.375" style="90" customWidth="1"/>
    <col min="4115" max="4115" width="8" style="90" customWidth="1"/>
    <col min="4116" max="4116" width="5.25" style="90" customWidth="1"/>
    <col min="4117" max="4117" width="6.125" style="90" customWidth="1"/>
    <col min="4118" max="4118" width="0" style="90" hidden="1" customWidth="1"/>
    <col min="4119" max="4350" width="9" style="90"/>
    <col min="4351" max="4351" width="3.75" style="90" customWidth="1"/>
    <col min="4352" max="4352" width="21.5" style="90" customWidth="1"/>
    <col min="4353" max="4353" width="6.75" style="90" customWidth="1"/>
    <col min="4354" max="4354" width="6.125" style="90" customWidth="1"/>
    <col min="4355" max="4355" width="8.25" style="90" customWidth="1"/>
    <col min="4356" max="4356" width="7" style="90" customWidth="1"/>
    <col min="4357" max="4358" width="6.875" style="90" customWidth="1"/>
    <col min="4359" max="4360" width="6.125" style="90" customWidth="1"/>
    <col min="4361" max="4361" width="6" style="90" customWidth="1"/>
    <col min="4362" max="4362" width="6.75" style="90" customWidth="1"/>
    <col min="4363" max="4363" width="6.875" style="90" customWidth="1"/>
    <col min="4364" max="4364" width="8.125" style="90" customWidth="1"/>
    <col min="4365" max="4365" width="0" style="90" hidden="1" customWidth="1"/>
    <col min="4366" max="4366" width="7.375" style="90" customWidth="1"/>
    <col min="4367" max="4367" width="5" style="90" customWidth="1"/>
    <col min="4368" max="4368" width="6.75" style="90" customWidth="1"/>
    <col min="4369" max="4369" width="7.5" style="90" customWidth="1"/>
    <col min="4370" max="4370" width="7.375" style="90" customWidth="1"/>
    <col min="4371" max="4371" width="8" style="90" customWidth="1"/>
    <col min="4372" max="4372" width="5.25" style="90" customWidth="1"/>
    <col min="4373" max="4373" width="6.125" style="90" customWidth="1"/>
    <col min="4374" max="4374" width="0" style="90" hidden="1" customWidth="1"/>
    <col min="4375" max="4606" width="9" style="90"/>
    <col min="4607" max="4607" width="3.75" style="90" customWidth="1"/>
    <col min="4608" max="4608" width="21.5" style="90" customWidth="1"/>
    <col min="4609" max="4609" width="6.75" style="90" customWidth="1"/>
    <col min="4610" max="4610" width="6.125" style="90" customWidth="1"/>
    <col min="4611" max="4611" width="8.25" style="90" customWidth="1"/>
    <col min="4612" max="4612" width="7" style="90" customWidth="1"/>
    <col min="4613" max="4614" width="6.875" style="90" customWidth="1"/>
    <col min="4615" max="4616" width="6.125" style="90" customWidth="1"/>
    <col min="4617" max="4617" width="6" style="90" customWidth="1"/>
    <col min="4618" max="4618" width="6.75" style="90" customWidth="1"/>
    <col min="4619" max="4619" width="6.875" style="90" customWidth="1"/>
    <col min="4620" max="4620" width="8.125" style="90" customWidth="1"/>
    <col min="4621" max="4621" width="0" style="90" hidden="1" customWidth="1"/>
    <col min="4622" max="4622" width="7.375" style="90" customWidth="1"/>
    <col min="4623" max="4623" width="5" style="90" customWidth="1"/>
    <col min="4624" max="4624" width="6.75" style="90" customWidth="1"/>
    <col min="4625" max="4625" width="7.5" style="90" customWidth="1"/>
    <col min="4626" max="4626" width="7.375" style="90" customWidth="1"/>
    <col min="4627" max="4627" width="8" style="90" customWidth="1"/>
    <col min="4628" max="4628" width="5.25" style="90" customWidth="1"/>
    <col min="4629" max="4629" width="6.125" style="90" customWidth="1"/>
    <col min="4630" max="4630" width="0" style="90" hidden="1" customWidth="1"/>
    <col min="4631" max="4862" width="9" style="90"/>
    <col min="4863" max="4863" width="3.75" style="90" customWidth="1"/>
    <col min="4864" max="4864" width="21.5" style="90" customWidth="1"/>
    <col min="4865" max="4865" width="6.75" style="90" customWidth="1"/>
    <col min="4866" max="4866" width="6.125" style="90" customWidth="1"/>
    <col min="4867" max="4867" width="8.25" style="90" customWidth="1"/>
    <col min="4868" max="4868" width="7" style="90" customWidth="1"/>
    <col min="4869" max="4870" width="6.875" style="90" customWidth="1"/>
    <col min="4871" max="4872" width="6.125" style="90" customWidth="1"/>
    <col min="4873" max="4873" width="6" style="90" customWidth="1"/>
    <col min="4874" max="4874" width="6.75" style="90" customWidth="1"/>
    <col min="4875" max="4875" width="6.875" style="90" customWidth="1"/>
    <col min="4876" max="4876" width="8.125" style="90" customWidth="1"/>
    <col min="4877" max="4877" width="0" style="90" hidden="1" customWidth="1"/>
    <col min="4878" max="4878" width="7.375" style="90" customWidth="1"/>
    <col min="4879" max="4879" width="5" style="90" customWidth="1"/>
    <col min="4880" max="4880" width="6.75" style="90" customWidth="1"/>
    <col min="4881" max="4881" width="7.5" style="90" customWidth="1"/>
    <col min="4882" max="4882" width="7.375" style="90" customWidth="1"/>
    <col min="4883" max="4883" width="8" style="90" customWidth="1"/>
    <col min="4884" max="4884" width="5.25" style="90" customWidth="1"/>
    <col min="4885" max="4885" width="6.125" style="90" customWidth="1"/>
    <col min="4886" max="4886" width="0" style="90" hidden="1" customWidth="1"/>
    <col min="4887" max="5118" width="9" style="90"/>
    <col min="5119" max="5119" width="3.75" style="90" customWidth="1"/>
    <col min="5120" max="5120" width="21.5" style="90" customWidth="1"/>
    <col min="5121" max="5121" width="6.75" style="90" customWidth="1"/>
    <col min="5122" max="5122" width="6.125" style="90" customWidth="1"/>
    <col min="5123" max="5123" width="8.25" style="90" customWidth="1"/>
    <col min="5124" max="5124" width="7" style="90" customWidth="1"/>
    <col min="5125" max="5126" width="6.875" style="90" customWidth="1"/>
    <col min="5127" max="5128" width="6.125" style="90" customWidth="1"/>
    <col min="5129" max="5129" width="6" style="90" customWidth="1"/>
    <col min="5130" max="5130" width="6.75" style="90" customWidth="1"/>
    <col min="5131" max="5131" width="6.875" style="90" customWidth="1"/>
    <col min="5132" max="5132" width="8.125" style="90" customWidth="1"/>
    <col min="5133" max="5133" width="0" style="90" hidden="1" customWidth="1"/>
    <col min="5134" max="5134" width="7.375" style="90" customWidth="1"/>
    <col min="5135" max="5135" width="5" style="90" customWidth="1"/>
    <col min="5136" max="5136" width="6.75" style="90" customWidth="1"/>
    <col min="5137" max="5137" width="7.5" style="90" customWidth="1"/>
    <col min="5138" max="5138" width="7.375" style="90" customWidth="1"/>
    <col min="5139" max="5139" width="8" style="90" customWidth="1"/>
    <col min="5140" max="5140" width="5.25" style="90" customWidth="1"/>
    <col min="5141" max="5141" width="6.125" style="90" customWidth="1"/>
    <col min="5142" max="5142" width="0" style="90" hidden="1" customWidth="1"/>
    <col min="5143" max="5374" width="9" style="90"/>
    <col min="5375" max="5375" width="3.75" style="90" customWidth="1"/>
    <col min="5376" max="5376" width="21.5" style="90" customWidth="1"/>
    <col min="5377" max="5377" width="6.75" style="90" customWidth="1"/>
    <col min="5378" max="5378" width="6.125" style="90" customWidth="1"/>
    <col min="5379" max="5379" width="8.25" style="90" customWidth="1"/>
    <col min="5380" max="5380" width="7" style="90" customWidth="1"/>
    <col min="5381" max="5382" width="6.875" style="90" customWidth="1"/>
    <col min="5383" max="5384" width="6.125" style="90" customWidth="1"/>
    <col min="5385" max="5385" width="6" style="90" customWidth="1"/>
    <col min="5386" max="5386" width="6.75" style="90" customWidth="1"/>
    <col min="5387" max="5387" width="6.875" style="90" customWidth="1"/>
    <col min="5388" max="5388" width="8.125" style="90" customWidth="1"/>
    <col min="5389" max="5389" width="0" style="90" hidden="1" customWidth="1"/>
    <col min="5390" max="5390" width="7.375" style="90" customWidth="1"/>
    <col min="5391" max="5391" width="5" style="90" customWidth="1"/>
    <col min="5392" max="5392" width="6.75" style="90" customWidth="1"/>
    <col min="5393" max="5393" width="7.5" style="90" customWidth="1"/>
    <col min="5394" max="5394" width="7.375" style="90" customWidth="1"/>
    <col min="5395" max="5395" width="8" style="90" customWidth="1"/>
    <col min="5396" max="5396" width="5.25" style="90" customWidth="1"/>
    <col min="5397" max="5397" width="6.125" style="90" customWidth="1"/>
    <col min="5398" max="5398" width="0" style="90" hidden="1" customWidth="1"/>
    <col min="5399" max="5630" width="9" style="90"/>
    <col min="5631" max="5631" width="3.75" style="90" customWidth="1"/>
    <col min="5632" max="5632" width="21.5" style="90" customWidth="1"/>
    <col min="5633" max="5633" width="6.75" style="90" customWidth="1"/>
    <col min="5634" max="5634" width="6.125" style="90" customWidth="1"/>
    <col min="5635" max="5635" width="8.25" style="90" customWidth="1"/>
    <col min="5636" max="5636" width="7" style="90" customWidth="1"/>
    <col min="5637" max="5638" width="6.875" style="90" customWidth="1"/>
    <col min="5639" max="5640" width="6.125" style="90" customWidth="1"/>
    <col min="5641" max="5641" width="6" style="90" customWidth="1"/>
    <col min="5642" max="5642" width="6.75" style="90" customWidth="1"/>
    <col min="5643" max="5643" width="6.875" style="90" customWidth="1"/>
    <col min="5644" max="5644" width="8.125" style="90" customWidth="1"/>
    <col min="5645" max="5645" width="0" style="90" hidden="1" customWidth="1"/>
    <col min="5646" max="5646" width="7.375" style="90" customWidth="1"/>
    <col min="5647" max="5647" width="5" style="90" customWidth="1"/>
    <col min="5648" max="5648" width="6.75" style="90" customWidth="1"/>
    <col min="5649" max="5649" width="7.5" style="90" customWidth="1"/>
    <col min="5650" max="5650" width="7.375" style="90" customWidth="1"/>
    <col min="5651" max="5651" width="8" style="90" customWidth="1"/>
    <col min="5652" max="5652" width="5.25" style="90" customWidth="1"/>
    <col min="5653" max="5653" width="6.125" style="90" customWidth="1"/>
    <col min="5654" max="5654" width="0" style="90" hidden="1" customWidth="1"/>
    <col min="5655" max="5886" width="9" style="90"/>
    <col min="5887" max="5887" width="3.75" style="90" customWidth="1"/>
    <col min="5888" max="5888" width="21.5" style="90" customWidth="1"/>
    <col min="5889" max="5889" width="6.75" style="90" customWidth="1"/>
    <col min="5890" max="5890" width="6.125" style="90" customWidth="1"/>
    <col min="5891" max="5891" width="8.25" style="90" customWidth="1"/>
    <col min="5892" max="5892" width="7" style="90" customWidth="1"/>
    <col min="5893" max="5894" width="6.875" style="90" customWidth="1"/>
    <col min="5895" max="5896" width="6.125" style="90" customWidth="1"/>
    <col min="5897" max="5897" width="6" style="90" customWidth="1"/>
    <col min="5898" max="5898" width="6.75" style="90" customWidth="1"/>
    <col min="5899" max="5899" width="6.875" style="90" customWidth="1"/>
    <col min="5900" max="5900" width="8.125" style="90" customWidth="1"/>
    <col min="5901" max="5901" width="0" style="90" hidden="1" customWidth="1"/>
    <col min="5902" max="5902" width="7.375" style="90" customWidth="1"/>
    <col min="5903" max="5903" width="5" style="90" customWidth="1"/>
    <col min="5904" max="5904" width="6.75" style="90" customWidth="1"/>
    <col min="5905" max="5905" width="7.5" style="90" customWidth="1"/>
    <col min="5906" max="5906" width="7.375" style="90" customWidth="1"/>
    <col min="5907" max="5907" width="8" style="90" customWidth="1"/>
    <col min="5908" max="5908" width="5.25" style="90" customWidth="1"/>
    <col min="5909" max="5909" width="6.125" style="90" customWidth="1"/>
    <col min="5910" max="5910" width="0" style="90" hidden="1" customWidth="1"/>
    <col min="5911" max="6142" width="9" style="90"/>
    <col min="6143" max="6143" width="3.75" style="90" customWidth="1"/>
    <col min="6144" max="6144" width="21.5" style="90" customWidth="1"/>
    <col min="6145" max="6145" width="6.75" style="90" customWidth="1"/>
    <col min="6146" max="6146" width="6.125" style="90" customWidth="1"/>
    <col min="6147" max="6147" width="8.25" style="90" customWidth="1"/>
    <col min="6148" max="6148" width="7" style="90" customWidth="1"/>
    <col min="6149" max="6150" width="6.875" style="90" customWidth="1"/>
    <col min="6151" max="6152" width="6.125" style="90" customWidth="1"/>
    <col min="6153" max="6153" width="6" style="90" customWidth="1"/>
    <col min="6154" max="6154" width="6.75" style="90" customWidth="1"/>
    <col min="6155" max="6155" width="6.875" style="90" customWidth="1"/>
    <col min="6156" max="6156" width="8.125" style="90" customWidth="1"/>
    <col min="6157" max="6157" width="0" style="90" hidden="1" customWidth="1"/>
    <col min="6158" max="6158" width="7.375" style="90" customWidth="1"/>
    <col min="6159" max="6159" width="5" style="90" customWidth="1"/>
    <col min="6160" max="6160" width="6.75" style="90" customWidth="1"/>
    <col min="6161" max="6161" width="7.5" style="90" customWidth="1"/>
    <col min="6162" max="6162" width="7.375" style="90" customWidth="1"/>
    <col min="6163" max="6163" width="8" style="90" customWidth="1"/>
    <col min="6164" max="6164" width="5.25" style="90" customWidth="1"/>
    <col min="6165" max="6165" width="6.125" style="90" customWidth="1"/>
    <col min="6166" max="6166" width="0" style="90" hidden="1" customWidth="1"/>
    <col min="6167" max="6398" width="9" style="90"/>
    <col min="6399" max="6399" width="3.75" style="90" customWidth="1"/>
    <col min="6400" max="6400" width="21.5" style="90" customWidth="1"/>
    <col min="6401" max="6401" width="6.75" style="90" customWidth="1"/>
    <col min="6402" max="6402" width="6.125" style="90" customWidth="1"/>
    <col min="6403" max="6403" width="8.25" style="90" customWidth="1"/>
    <col min="6404" max="6404" width="7" style="90" customWidth="1"/>
    <col min="6405" max="6406" width="6.875" style="90" customWidth="1"/>
    <col min="6407" max="6408" width="6.125" style="90" customWidth="1"/>
    <col min="6409" max="6409" width="6" style="90" customWidth="1"/>
    <col min="6410" max="6410" width="6.75" style="90" customWidth="1"/>
    <col min="6411" max="6411" width="6.875" style="90" customWidth="1"/>
    <col min="6412" max="6412" width="8.125" style="90" customWidth="1"/>
    <col min="6413" max="6413" width="0" style="90" hidden="1" customWidth="1"/>
    <col min="6414" max="6414" width="7.375" style="90" customWidth="1"/>
    <col min="6415" max="6415" width="5" style="90" customWidth="1"/>
    <col min="6416" max="6416" width="6.75" style="90" customWidth="1"/>
    <col min="6417" max="6417" width="7.5" style="90" customWidth="1"/>
    <col min="6418" max="6418" width="7.375" style="90" customWidth="1"/>
    <col min="6419" max="6419" width="8" style="90" customWidth="1"/>
    <col min="6420" max="6420" width="5.25" style="90" customWidth="1"/>
    <col min="6421" max="6421" width="6.125" style="90" customWidth="1"/>
    <col min="6422" max="6422" width="0" style="90" hidden="1" customWidth="1"/>
    <col min="6423" max="6654" width="9" style="90"/>
    <col min="6655" max="6655" width="3.75" style="90" customWidth="1"/>
    <col min="6656" max="6656" width="21.5" style="90" customWidth="1"/>
    <col min="6657" max="6657" width="6.75" style="90" customWidth="1"/>
    <col min="6658" max="6658" width="6.125" style="90" customWidth="1"/>
    <col min="6659" max="6659" width="8.25" style="90" customWidth="1"/>
    <col min="6660" max="6660" width="7" style="90" customWidth="1"/>
    <col min="6661" max="6662" width="6.875" style="90" customWidth="1"/>
    <col min="6663" max="6664" width="6.125" style="90" customWidth="1"/>
    <col min="6665" max="6665" width="6" style="90" customWidth="1"/>
    <col min="6666" max="6666" width="6.75" style="90" customWidth="1"/>
    <col min="6667" max="6667" width="6.875" style="90" customWidth="1"/>
    <col min="6668" max="6668" width="8.125" style="90" customWidth="1"/>
    <col min="6669" max="6669" width="0" style="90" hidden="1" customWidth="1"/>
    <col min="6670" max="6670" width="7.375" style="90" customWidth="1"/>
    <col min="6671" max="6671" width="5" style="90" customWidth="1"/>
    <col min="6672" max="6672" width="6.75" style="90" customWidth="1"/>
    <col min="6673" max="6673" width="7.5" style="90" customWidth="1"/>
    <col min="6674" max="6674" width="7.375" style="90" customWidth="1"/>
    <col min="6675" max="6675" width="8" style="90" customWidth="1"/>
    <col min="6676" max="6676" width="5.25" style="90" customWidth="1"/>
    <col min="6677" max="6677" width="6.125" style="90" customWidth="1"/>
    <col min="6678" max="6678" width="0" style="90" hidden="1" customWidth="1"/>
    <col min="6679" max="6910" width="9" style="90"/>
    <col min="6911" max="6911" width="3.75" style="90" customWidth="1"/>
    <col min="6912" max="6912" width="21.5" style="90" customWidth="1"/>
    <col min="6913" max="6913" width="6.75" style="90" customWidth="1"/>
    <col min="6914" max="6914" width="6.125" style="90" customWidth="1"/>
    <col min="6915" max="6915" width="8.25" style="90" customWidth="1"/>
    <col min="6916" max="6916" width="7" style="90" customWidth="1"/>
    <col min="6917" max="6918" width="6.875" style="90" customWidth="1"/>
    <col min="6919" max="6920" width="6.125" style="90" customWidth="1"/>
    <col min="6921" max="6921" width="6" style="90" customWidth="1"/>
    <col min="6922" max="6922" width="6.75" style="90" customWidth="1"/>
    <col min="6923" max="6923" width="6.875" style="90" customWidth="1"/>
    <col min="6924" max="6924" width="8.125" style="90" customWidth="1"/>
    <col min="6925" max="6925" width="0" style="90" hidden="1" customWidth="1"/>
    <col min="6926" max="6926" width="7.375" style="90" customWidth="1"/>
    <col min="6927" max="6927" width="5" style="90" customWidth="1"/>
    <col min="6928" max="6928" width="6.75" style="90" customWidth="1"/>
    <col min="6929" max="6929" width="7.5" style="90" customWidth="1"/>
    <col min="6930" max="6930" width="7.375" style="90" customWidth="1"/>
    <col min="6931" max="6931" width="8" style="90" customWidth="1"/>
    <col min="6932" max="6932" width="5.25" style="90" customWidth="1"/>
    <col min="6933" max="6933" width="6.125" style="90" customWidth="1"/>
    <col min="6934" max="6934" width="0" style="90" hidden="1" customWidth="1"/>
    <col min="6935" max="7166" width="9" style="90"/>
    <col min="7167" max="7167" width="3.75" style="90" customWidth="1"/>
    <col min="7168" max="7168" width="21.5" style="90" customWidth="1"/>
    <col min="7169" max="7169" width="6.75" style="90" customWidth="1"/>
    <col min="7170" max="7170" width="6.125" style="90" customWidth="1"/>
    <col min="7171" max="7171" width="8.25" style="90" customWidth="1"/>
    <col min="7172" max="7172" width="7" style="90" customWidth="1"/>
    <col min="7173" max="7174" width="6.875" style="90" customWidth="1"/>
    <col min="7175" max="7176" width="6.125" style="90" customWidth="1"/>
    <col min="7177" max="7177" width="6" style="90" customWidth="1"/>
    <col min="7178" max="7178" width="6.75" style="90" customWidth="1"/>
    <col min="7179" max="7179" width="6.875" style="90" customWidth="1"/>
    <col min="7180" max="7180" width="8.125" style="90" customWidth="1"/>
    <col min="7181" max="7181" width="0" style="90" hidden="1" customWidth="1"/>
    <col min="7182" max="7182" width="7.375" style="90" customWidth="1"/>
    <col min="7183" max="7183" width="5" style="90" customWidth="1"/>
    <col min="7184" max="7184" width="6.75" style="90" customWidth="1"/>
    <col min="7185" max="7185" width="7.5" style="90" customWidth="1"/>
    <col min="7186" max="7186" width="7.375" style="90" customWidth="1"/>
    <col min="7187" max="7187" width="8" style="90" customWidth="1"/>
    <col min="7188" max="7188" width="5.25" style="90" customWidth="1"/>
    <col min="7189" max="7189" width="6.125" style="90" customWidth="1"/>
    <col min="7190" max="7190" width="0" style="90" hidden="1" customWidth="1"/>
    <col min="7191" max="7422" width="9" style="90"/>
    <col min="7423" max="7423" width="3.75" style="90" customWidth="1"/>
    <col min="7424" max="7424" width="21.5" style="90" customWidth="1"/>
    <col min="7425" max="7425" width="6.75" style="90" customWidth="1"/>
    <col min="7426" max="7426" width="6.125" style="90" customWidth="1"/>
    <col min="7427" max="7427" width="8.25" style="90" customWidth="1"/>
    <col min="7428" max="7428" width="7" style="90" customWidth="1"/>
    <col min="7429" max="7430" width="6.875" style="90" customWidth="1"/>
    <col min="7431" max="7432" width="6.125" style="90" customWidth="1"/>
    <col min="7433" max="7433" width="6" style="90" customWidth="1"/>
    <col min="7434" max="7434" width="6.75" style="90" customWidth="1"/>
    <col min="7435" max="7435" width="6.875" style="90" customWidth="1"/>
    <col min="7436" max="7436" width="8.125" style="90" customWidth="1"/>
    <col min="7437" max="7437" width="0" style="90" hidden="1" customWidth="1"/>
    <col min="7438" max="7438" width="7.375" style="90" customWidth="1"/>
    <col min="7439" max="7439" width="5" style="90" customWidth="1"/>
    <col min="7440" max="7440" width="6.75" style="90" customWidth="1"/>
    <col min="7441" max="7441" width="7.5" style="90" customWidth="1"/>
    <col min="7442" max="7442" width="7.375" style="90" customWidth="1"/>
    <col min="7443" max="7443" width="8" style="90" customWidth="1"/>
    <col min="7444" max="7444" width="5.25" style="90" customWidth="1"/>
    <col min="7445" max="7445" width="6.125" style="90" customWidth="1"/>
    <col min="7446" max="7446" width="0" style="90" hidden="1" customWidth="1"/>
    <col min="7447" max="7678" width="9" style="90"/>
    <col min="7679" max="7679" width="3.75" style="90" customWidth="1"/>
    <col min="7680" max="7680" width="21.5" style="90" customWidth="1"/>
    <col min="7681" max="7681" width="6.75" style="90" customWidth="1"/>
    <col min="7682" max="7682" width="6.125" style="90" customWidth="1"/>
    <col min="7683" max="7683" width="8.25" style="90" customWidth="1"/>
    <col min="7684" max="7684" width="7" style="90" customWidth="1"/>
    <col min="7685" max="7686" width="6.875" style="90" customWidth="1"/>
    <col min="7687" max="7688" width="6.125" style="90" customWidth="1"/>
    <col min="7689" max="7689" width="6" style="90" customWidth="1"/>
    <col min="7690" max="7690" width="6.75" style="90" customWidth="1"/>
    <col min="7691" max="7691" width="6.875" style="90" customWidth="1"/>
    <col min="7692" max="7692" width="8.125" style="90" customWidth="1"/>
    <col min="7693" max="7693" width="0" style="90" hidden="1" customWidth="1"/>
    <col min="7694" max="7694" width="7.375" style="90" customWidth="1"/>
    <col min="7695" max="7695" width="5" style="90" customWidth="1"/>
    <col min="7696" max="7696" width="6.75" style="90" customWidth="1"/>
    <col min="7697" max="7697" width="7.5" style="90" customWidth="1"/>
    <col min="7698" max="7698" width="7.375" style="90" customWidth="1"/>
    <col min="7699" max="7699" width="8" style="90" customWidth="1"/>
    <col min="7700" max="7700" width="5.25" style="90" customWidth="1"/>
    <col min="7701" max="7701" width="6.125" style="90" customWidth="1"/>
    <col min="7702" max="7702" width="0" style="90" hidden="1" customWidth="1"/>
    <col min="7703" max="7934" width="9" style="90"/>
    <col min="7935" max="7935" width="3.75" style="90" customWidth="1"/>
    <col min="7936" max="7936" width="21.5" style="90" customWidth="1"/>
    <col min="7937" max="7937" width="6.75" style="90" customWidth="1"/>
    <col min="7938" max="7938" width="6.125" style="90" customWidth="1"/>
    <col min="7939" max="7939" width="8.25" style="90" customWidth="1"/>
    <col min="7940" max="7940" width="7" style="90" customWidth="1"/>
    <col min="7941" max="7942" width="6.875" style="90" customWidth="1"/>
    <col min="7943" max="7944" width="6.125" style="90" customWidth="1"/>
    <col min="7945" max="7945" width="6" style="90" customWidth="1"/>
    <col min="7946" max="7946" width="6.75" style="90" customWidth="1"/>
    <col min="7947" max="7947" width="6.875" style="90" customWidth="1"/>
    <col min="7948" max="7948" width="8.125" style="90" customWidth="1"/>
    <col min="7949" max="7949" width="0" style="90" hidden="1" customWidth="1"/>
    <col min="7950" max="7950" width="7.375" style="90" customWidth="1"/>
    <col min="7951" max="7951" width="5" style="90" customWidth="1"/>
    <col min="7952" max="7952" width="6.75" style="90" customWidth="1"/>
    <col min="7953" max="7953" width="7.5" style="90" customWidth="1"/>
    <col min="7954" max="7954" width="7.375" style="90" customWidth="1"/>
    <col min="7955" max="7955" width="8" style="90" customWidth="1"/>
    <col min="7956" max="7956" width="5.25" style="90" customWidth="1"/>
    <col min="7957" max="7957" width="6.125" style="90" customWidth="1"/>
    <col min="7958" max="7958" width="0" style="90" hidden="1" customWidth="1"/>
    <col min="7959" max="8190" width="9" style="90"/>
    <col min="8191" max="8191" width="3.75" style="90" customWidth="1"/>
    <col min="8192" max="8192" width="21.5" style="90" customWidth="1"/>
    <col min="8193" max="8193" width="6.75" style="90" customWidth="1"/>
    <col min="8194" max="8194" width="6.125" style="90" customWidth="1"/>
    <col min="8195" max="8195" width="8.25" style="90" customWidth="1"/>
    <col min="8196" max="8196" width="7" style="90" customWidth="1"/>
    <col min="8197" max="8198" width="6.875" style="90" customWidth="1"/>
    <col min="8199" max="8200" width="6.125" style="90" customWidth="1"/>
    <col min="8201" max="8201" width="6" style="90" customWidth="1"/>
    <col min="8202" max="8202" width="6.75" style="90" customWidth="1"/>
    <col min="8203" max="8203" width="6.875" style="90" customWidth="1"/>
    <col min="8204" max="8204" width="8.125" style="90" customWidth="1"/>
    <col min="8205" max="8205" width="0" style="90" hidden="1" customWidth="1"/>
    <col min="8206" max="8206" width="7.375" style="90" customWidth="1"/>
    <col min="8207" max="8207" width="5" style="90" customWidth="1"/>
    <col min="8208" max="8208" width="6.75" style="90" customWidth="1"/>
    <col min="8209" max="8209" width="7.5" style="90" customWidth="1"/>
    <col min="8210" max="8210" width="7.375" style="90" customWidth="1"/>
    <col min="8211" max="8211" width="8" style="90" customWidth="1"/>
    <col min="8212" max="8212" width="5.25" style="90" customWidth="1"/>
    <col min="8213" max="8213" width="6.125" style="90" customWidth="1"/>
    <col min="8214" max="8214" width="0" style="90" hidden="1" customWidth="1"/>
    <col min="8215" max="8446" width="9" style="90"/>
    <col min="8447" max="8447" width="3.75" style="90" customWidth="1"/>
    <col min="8448" max="8448" width="21.5" style="90" customWidth="1"/>
    <col min="8449" max="8449" width="6.75" style="90" customWidth="1"/>
    <col min="8450" max="8450" width="6.125" style="90" customWidth="1"/>
    <col min="8451" max="8451" width="8.25" style="90" customWidth="1"/>
    <col min="8452" max="8452" width="7" style="90" customWidth="1"/>
    <col min="8453" max="8454" width="6.875" style="90" customWidth="1"/>
    <col min="8455" max="8456" width="6.125" style="90" customWidth="1"/>
    <col min="8457" max="8457" width="6" style="90" customWidth="1"/>
    <col min="8458" max="8458" width="6.75" style="90" customWidth="1"/>
    <col min="8459" max="8459" width="6.875" style="90" customWidth="1"/>
    <col min="8460" max="8460" width="8.125" style="90" customWidth="1"/>
    <col min="8461" max="8461" width="0" style="90" hidden="1" customWidth="1"/>
    <col min="8462" max="8462" width="7.375" style="90" customWidth="1"/>
    <col min="8463" max="8463" width="5" style="90" customWidth="1"/>
    <col min="8464" max="8464" width="6.75" style="90" customWidth="1"/>
    <col min="8465" max="8465" width="7.5" style="90" customWidth="1"/>
    <col min="8466" max="8466" width="7.375" style="90" customWidth="1"/>
    <col min="8467" max="8467" width="8" style="90" customWidth="1"/>
    <col min="8468" max="8468" width="5.25" style="90" customWidth="1"/>
    <col min="8469" max="8469" width="6.125" style="90" customWidth="1"/>
    <col min="8470" max="8470" width="0" style="90" hidden="1" customWidth="1"/>
    <col min="8471" max="8702" width="9" style="90"/>
    <col min="8703" max="8703" width="3.75" style="90" customWidth="1"/>
    <col min="8704" max="8704" width="21.5" style="90" customWidth="1"/>
    <col min="8705" max="8705" width="6.75" style="90" customWidth="1"/>
    <col min="8706" max="8706" width="6.125" style="90" customWidth="1"/>
    <col min="8707" max="8707" width="8.25" style="90" customWidth="1"/>
    <col min="8708" max="8708" width="7" style="90" customWidth="1"/>
    <col min="8709" max="8710" width="6.875" style="90" customWidth="1"/>
    <col min="8711" max="8712" width="6.125" style="90" customWidth="1"/>
    <col min="8713" max="8713" width="6" style="90" customWidth="1"/>
    <col min="8714" max="8714" width="6.75" style="90" customWidth="1"/>
    <col min="8715" max="8715" width="6.875" style="90" customWidth="1"/>
    <col min="8716" max="8716" width="8.125" style="90" customWidth="1"/>
    <col min="8717" max="8717" width="0" style="90" hidden="1" customWidth="1"/>
    <col min="8718" max="8718" width="7.375" style="90" customWidth="1"/>
    <col min="8719" max="8719" width="5" style="90" customWidth="1"/>
    <col min="8720" max="8720" width="6.75" style="90" customWidth="1"/>
    <col min="8721" max="8721" width="7.5" style="90" customWidth="1"/>
    <col min="8722" max="8722" width="7.375" style="90" customWidth="1"/>
    <col min="8723" max="8723" width="8" style="90" customWidth="1"/>
    <col min="8724" max="8724" width="5.25" style="90" customWidth="1"/>
    <col min="8725" max="8725" width="6.125" style="90" customWidth="1"/>
    <col min="8726" max="8726" width="0" style="90" hidden="1" customWidth="1"/>
    <col min="8727" max="8958" width="9" style="90"/>
    <col min="8959" max="8959" width="3.75" style="90" customWidth="1"/>
    <col min="8960" max="8960" width="21.5" style="90" customWidth="1"/>
    <col min="8961" max="8961" width="6.75" style="90" customWidth="1"/>
    <col min="8962" max="8962" width="6.125" style="90" customWidth="1"/>
    <col min="8963" max="8963" width="8.25" style="90" customWidth="1"/>
    <col min="8964" max="8964" width="7" style="90" customWidth="1"/>
    <col min="8965" max="8966" width="6.875" style="90" customWidth="1"/>
    <col min="8967" max="8968" width="6.125" style="90" customWidth="1"/>
    <col min="8969" max="8969" width="6" style="90" customWidth="1"/>
    <col min="8970" max="8970" width="6.75" style="90" customWidth="1"/>
    <col min="8971" max="8971" width="6.875" style="90" customWidth="1"/>
    <col min="8972" max="8972" width="8.125" style="90" customWidth="1"/>
    <col min="8973" max="8973" width="0" style="90" hidden="1" customWidth="1"/>
    <col min="8974" max="8974" width="7.375" style="90" customWidth="1"/>
    <col min="8975" max="8975" width="5" style="90" customWidth="1"/>
    <col min="8976" max="8976" width="6.75" style="90" customWidth="1"/>
    <col min="8977" max="8977" width="7.5" style="90" customWidth="1"/>
    <col min="8978" max="8978" width="7.375" style="90" customWidth="1"/>
    <col min="8979" max="8979" width="8" style="90" customWidth="1"/>
    <col min="8980" max="8980" width="5.25" style="90" customWidth="1"/>
    <col min="8981" max="8981" width="6.125" style="90" customWidth="1"/>
    <col min="8982" max="8982" width="0" style="90" hidden="1" customWidth="1"/>
    <col min="8983" max="9214" width="9" style="90"/>
    <col min="9215" max="9215" width="3.75" style="90" customWidth="1"/>
    <col min="9216" max="9216" width="21.5" style="90" customWidth="1"/>
    <col min="9217" max="9217" width="6.75" style="90" customWidth="1"/>
    <col min="9218" max="9218" width="6.125" style="90" customWidth="1"/>
    <col min="9219" max="9219" width="8.25" style="90" customWidth="1"/>
    <col min="9220" max="9220" width="7" style="90" customWidth="1"/>
    <col min="9221" max="9222" width="6.875" style="90" customWidth="1"/>
    <col min="9223" max="9224" width="6.125" style="90" customWidth="1"/>
    <col min="9225" max="9225" width="6" style="90" customWidth="1"/>
    <col min="9226" max="9226" width="6.75" style="90" customWidth="1"/>
    <col min="9227" max="9227" width="6.875" style="90" customWidth="1"/>
    <col min="9228" max="9228" width="8.125" style="90" customWidth="1"/>
    <col min="9229" max="9229" width="0" style="90" hidden="1" customWidth="1"/>
    <col min="9230" max="9230" width="7.375" style="90" customWidth="1"/>
    <col min="9231" max="9231" width="5" style="90" customWidth="1"/>
    <col min="9232" max="9232" width="6.75" style="90" customWidth="1"/>
    <col min="9233" max="9233" width="7.5" style="90" customWidth="1"/>
    <col min="9234" max="9234" width="7.375" style="90" customWidth="1"/>
    <col min="9235" max="9235" width="8" style="90" customWidth="1"/>
    <col min="9236" max="9236" width="5.25" style="90" customWidth="1"/>
    <col min="9237" max="9237" width="6.125" style="90" customWidth="1"/>
    <col min="9238" max="9238" width="0" style="90" hidden="1" customWidth="1"/>
    <col min="9239" max="9470" width="9" style="90"/>
    <col min="9471" max="9471" width="3.75" style="90" customWidth="1"/>
    <col min="9472" max="9472" width="21.5" style="90" customWidth="1"/>
    <col min="9473" max="9473" width="6.75" style="90" customWidth="1"/>
    <col min="9474" max="9474" width="6.125" style="90" customWidth="1"/>
    <col min="9475" max="9475" width="8.25" style="90" customWidth="1"/>
    <col min="9476" max="9476" width="7" style="90" customWidth="1"/>
    <col min="9477" max="9478" width="6.875" style="90" customWidth="1"/>
    <col min="9479" max="9480" width="6.125" style="90" customWidth="1"/>
    <col min="9481" max="9481" width="6" style="90" customWidth="1"/>
    <col min="9482" max="9482" width="6.75" style="90" customWidth="1"/>
    <col min="9483" max="9483" width="6.875" style="90" customWidth="1"/>
    <col min="9484" max="9484" width="8.125" style="90" customWidth="1"/>
    <col min="9485" max="9485" width="0" style="90" hidden="1" customWidth="1"/>
    <col min="9486" max="9486" width="7.375" style="90" customWidth="1"/>
    <col min="9487" max="9487" width="5" style="90" customWidth="1"/>
    <col min="9488" max="9488" width="6.75" style="90" customWidth="1"/>
    <col min="9489" max="9489" width="7.5" style="90" customWidth="1"/>
    <col min="9490" max="9490" width="7.375" style="90" customWidth="1"/>
    <col min="9491" max="9491" width="8" style="90" customWidth="1"/>
    <col min="9492" max="9492" width="5.25" style="90" customWidth="1"/>
    <col min="9493" max="9493" width="6.125" style="90" customWidth="1"/>
    <col min="9494" max="9494" width="0" style="90" hidden="1" customWidth="1"/>
    <col min="9495" max="9726" width="9" style="90"/>
    <col min="9727" max="9727" width="3.75" style="90" customWidth="1"/>
    <col min="9728" max="9728" width="21.5" style="90" customWidth="1"/>
    <col min="9729" max="9729" width="6.75" style="90" customWidth="1"/>
    <col min="9730" max="9730" width="6.125" style="90" customWidth="1"/>
    <col min="9731" max="9731" width="8.25" style="90" customWidth="1"/>
    <col min="9732" max="9732" width="7" style="90" customWidth="1"/>
    <col min="9733" max="9734" width="6.875" style="90" customWidth="1"/>
    <col min="9735" max="9736" width="6.125" style="90" customWidth="1"/>
    <col min="9737" max="9737" width="6" style="90" customWidth="1"/>
    <col min="9738" max="9738" width="6.75" style="90" customWidth="1"/>
    <col min="9739" max="9739" width="6.875" style="90" customWidth="1"/>
    <col min="9740" max="9740" width="8.125" style="90" customWidth="1"/>
    <col min="9741" max="9741" width="0" style="90" hidden="1" customWidth="1"/>
    <col min="9742" max="9742" width="7.375" style="90" customWidth="1"/>
    <col min="9743" max="9743" width="5" style="90" customWidth="1"/>
    <col min="9744" max="9744" width="6.75" style="90" customWidth="1"/>
    <col min="9745" max="9745" width="7.5" style="90" customWidth="1"/>
    <col min="9746" max="9746" width="7.375" style="90" customWidth="1"/>
    <col min="9747" max="9747" width="8" style="90" customWidth="1"/>
    <col min="9748" max="9748" width="5.25" style="90" customWidth="1"/>
    <col min="9749" max="9749" width="6.125" style="90" customWidth="1"/>
    <col min="9750" max="9750" width="0" style="90" hidden="1" customWidth="1"/>
    <col min="9751" max="9982" width="9" style="90"/>
    <col min="9983" max="9983" width="3.75" style="90" customWidth="1"/>
    <col min="9984" max="9984" width="21.5" style="90" customWidth="1"/>
    <col min="9985" max="9985" width="6.75" style="90" customWidth="1"/>
    <col min="9986" max="9986" width="6.125" style="90" customWidth="1"/>
    <col min="9987" max="9987" width="8.25" style="90" customWidth="1"/>
    <col min="9988" max="9988" width="7" style="90" customWidth="1"/>
    <col min="9989" max="9990" width="6.875" style="90" customWidth="1"/>
    <col min="9991" max="9992" width="6.125" style="90" customWidth="1"/>
    <col min="9993" max="9993" width="6" style="90" customWidth="1"/>
    <col min="9994" max="9994" width="6.75" style="90" customWidth="1"/>
    <col min="9995" max="9995" width="6.875" style="90" customWidth="1"/>
    <col min="9996" max="9996" width="8.125" style="90" customWidth="1"/>
    <col min="9997" max="9997" width="0" style="90" hidden="1" customWidth="1"/>
    <col min="9998" max="9998" width="7.375" style="90" customWidth="1"/>
    <col min="9999" max="9999" width="5" style="90" customWidth="1"/>
    <col min="10000" max="10000" width="6.75" style="90" customWidth="1"/>
    <col min="10001" max="10001" width="7.5" style="90" customWidth="1"/>
    <col min="10002" max="10002" width="7.375" style="90" customWidth="1"/>
    <col min="10003" max="10003" width="8" style="90" customWidth="1"/>
    <col min="10004" max="10004" width="5.25" style="90" customWidth="1"/>
    <col min="10005" max="10005" width="6.125" style="90" customWidth="1"/>
    <col min="10006" max="10006" width="0" style="90" hidden="1" customWidth="1"/>
    <col min="10007" max="10238" width="9" style="90"/>
    <col min="10239" max="10239" width="3.75" style="90" customWidth="1"/>
    <col min="10240" max="10240" width="21.5" style="90" customWidth="1"/>
    <col min="10241" max="10241" width="6.75" style="90" customWidth="1"/>
    <col min="10242" max="10242" width="6.125" style="90" customWidth="1"/>
    <col min="10243" max="10243" width="8.25" style="90" customWidth="1"/>
    <col min="10244" max="10244" width="7" style="90" customWidth="1"/>
    <col min="10245" max="10246" width="6.875" style="90" customWidth="1"/>
    <col min="10247" max="10248" width="6.125" style="90" customWidth="1"/>
    <col min="10249" max="10249" width="6" style="90" customWidth="1"/>
    <col min="10250" max="10250" width="6.75" style="90" customWidth="1"/>
    <col min="10251" max="10251" width="6.875" style="90" customWidth="1"/>
    <col min="10252" max="10252" width="8.125" style="90" customWidth="1"/>
    <col min="10253" max="10253" width="0" style="90" hidden="1" customWidth="1"/>
    <col min="10254" max="10254" width="7.375" style="90" customWidth="1"/>
    <col min="10255" max="10255" width="5" style="90" customWidth="1"/>
    <col min="10256" max="10256" width="6.75" style="90" customWidth="1"/>
    <col min="10257" max="10257" width="7.5" style="90" customWidth="1"/>
    <col min="10258" max="10258" width="7.375" style="90" customWidth="1"/>
    <col min="10259" max="10259" width="8" style="90" customWidth="1"/>
    <col min="10260" max="10260" width="5.25" style="90" customWidth="1"/>
    <col min="10261" max="10261" width="6.125" style="90" customWidth="1"/>
    <col min="10262" max="10262" width="0" style="90" hidden="1" customWidth="1"/>
    <col min="10263" max="10494" width="9" style="90"/>
    <col min="10495" max="10495" width="3.75" style="90" customWidth="1"/>
    <col min="10496" max="10496" width="21.5" style="90" customWidth="1"/>
    <col min="10497" max="10497" width="6.75" style="90" customWidth="1"/>
    <col min="10498" max="10498" width="6.125" style="90" customWidth="1"/>
    <col min="10499" max="10499" width="8.25" style="90" customWidth="1"/>
    <col min="10500" max="10500" width="7" style="90" customWidth="1"/>
    <col min="10501" max="10502" width="6.875" style="90" customWidth="1"/>
    <col min="10503" max="10504" width="6.125" style="90" customWidth="1"/>
    <col min="10505" max="10505" width="6" style="90" customWidth="1"/>
    <col min="10506" max="10506" width="6.75" style="90" customWidth="1"/>
    <col min="10507" max="10507" width="6.875" style="90" customWidth="1"/>
    <col min="10508" max="10508" width="8.125" style="90" customWidth="1"/>
    <col min="10509" max="10509" width="0" style="90" hidden="1" customWidth="1"/>
    <col min="10510" max="10510" width="7.375" style="90" customWidth="1"/>
    <col min="10511" max="10511" width="5" style="90" customWidth="1"/>
    <col min="10512" max="10512" width="6.75" style="90" customWidth="1"/>
    <col min="10513" max="10513" width="7.5" style="90" customWidth="1"/>
    <col min="10514" max="10514" width="7.375" style="90" customWidth="1"/>
    <col min="10515" max="10515" width="8" style="90" customWidth="1"/>
    <col min="10516" max="10516" width="5.25" style="90" customWidth="1"/>
    <col min="10517" max="10517" width="6.125" style="90" customWidth="1"/>
    <col min="10518" max="10518" width="0" style="90" hidden="1" customWidth="1"/>
    <col min="10519" max="10750" width="9" style="90"/>
    <col min="10751" max="10751" width="3.75" style="90" customWidth="1"/>
    <col min="10752" max="10752" width="21.5" style="90" customWidth="1"/>
    <col min="10753" max="10753" width="6.75" style="90" customWidth="1"/>
    <col min="10754" max="10754" width="6.125" style="90" customWidth="1"/>
    <col min="10755" max="10755" width="8.25" style="90" customWidth="1"/>
    <col min="10756" max="10756" width="7" style="90" customWidth="1"/>
    <col min="10757" max="10758" width="6.875" style="90" customWidth="1"/>
    <col min="10759" max="10760" width="6.125" style="90" customWidth="1"/>
    <col min="10761" max="10761" width="6" style="90" customWidth="1"/>
    <col min="10762" max="10762" width="6.75" style="90" customWidth="1"/>
    <col min="10763" max="10763" width="6.875" style="90" customWidth="1"/>
    <col min="10764" max="10764" width="8.125" style="90" customWidth="1"/>
    <col min="10765" max="10765" width="0" style="90" hidden="1" customWidth="1"/>
    <col min="10766" max="10766" width="7.375" style="90" customWidth="1"/>
    <col min="10767" max="10767" width="5" style="90" customWidth="1"/>
    <col min="10768" max="10768" width="6.75" style="90" customWidth="1"/>
    <col min="10769" max="10769" width="7.5" style="90" customWidth="1"/>
    <col min="10770" max="10770" width="7.375" style="90" customWidth="1"/>
    <col min="10771" max="10771" width="8" style="90" customWidth="1"/>
    <col min="10772" max="10772" width="5.25" style="90" customWidth="1"/>
    <col min="10773" max="10773" width="6.125" style="90" customWidth="1"/>
    <col min="10774" max="10774" width="0" style="90" hidden="1" customWidth="1"/>
    <col min="10775" max="11006" width="9" style="90"/>
    <col min="11007" max="11007" width="3.75" style="90" customWidth="1"/>
    <col min="11008" max="11008" width="21.5" style="90" customWidth="1"/>
    <col min="11009" max="11009" width="6.75" style="90" customWidth="1"/>
    <col min="11010" max="11010" width="6.125" style="90" customWidth="1"/>
    <col min="11011" max="11011" width="8.25" style="90" customWidth="1"/>
    <col min="11012" max="11012" width="7" style="90" customWidth="1"/>
    <col min="11013" max="11014" width="6.875" style="90" customWidth="1"/>
    <col min="11015" max="11016" width="6.125" style="90" customWidth="1"/>
    <col min="11017" max="11017" width="6" style="90" customWidth="1"/>
    <col min="11018" max="11018" width="6.75" style="90" customWidth="1"/>
    <col min="11019" max="11019" width="6.875" style="90" customWidth="1"/>
    <col min="11020" max="11020" width="8.125" style="90" customWidth="1"/>
    <col min="11021" max="11021" width="0" style="90" hidden="1" customWidth="1"/>
    <col min="11022" max="11022" width="7.375" style="90" customWidth="1"/>
    <col min="11023" max="11023" width="5" style="90" customWidth="1"/>
    <col min="11024" max="11024" width="6.75" style="90" customWidth="1"/>
    <col min="11025" max="11025" width="7.5" style="90" customWidth="1"/>
    <col min="11026" max="11026" width="7.375" style="90" customWidth="1"/>
    <col min="11027" max="11027" width="8" style="90" customWidth="1"/>
    <col min="11028" max="11028" width="5.25" style="90" customWidth="1"/>
    <col min="11029" max="11029" width="6.125" style="90" customWidth="1"/>
    <col min="11030" max="11030" width="0" style="90" hidden="1" customWidth="1"/>
    <col min="11031" max="11262" width="9" style="90"/>
    <col min="11263" max="11263" width="3.75" style="90" customWidth="1"/>
    <col min="11264" max="11264" width="21.5" style="90" customWidth="1"/>
    <col min="11265" max="11265" width="6.75" style="90" customWidth="1"/>
    <col min="11266" max="11266" width="6.125" style="90" customWidth="1"/>
    <col min="11267" max="11267" width="8.25" style="90" customWidth="1"/>
    <col min="11268" max="11268" width="7" style="90" customWidth="1"/>
    <col min="11269" max="11270" width="6.875" style="90" customWidth="1"/>
    <col min="11271" max="11272" width="6.125" style="90" customWidth="1"/>
    <col min="11273" max="11273" width="6" style="90" customWidth="1"/>
    <col min="11274" max="11274" width="6.75" style="90" customWidth="1"/>
    <col min="11275" max="11275" width="6.875" style="90" customWidth="1"/>
    <col min="11276" max="11276" width="8.125" style="90" customWidth="1"/>
    <col min="11277" max="11277" width="0" style="90" hidden="1" customWidth="1"/>
    <col min="11278" max="11278" width="7.375" style="90" customWidth="1"/>
    <col min="11279" max="11279" width="5" style="90" customWidth="1"/>
    <col min="11280" max="11280" width="6.75" style="90" customWidth="1"/>
    <col min="11281" max="11281" width="7.5" style="90" customWidth="1"/>
    <col min="11282" max="11282" width="7.375" style="90" customWidth="1"/>
    <col min="11283" max="11283" width="8" style="90" customWidth="1"/>
    <col min="11284" max="11284" width="5.25" style="90" customWidth="1"/>
    <col min="11285" max="11285" width="6.125" style="90" customWidth="1"/>
    <col min="11286" max="11286" width="0" style="90" hidden="1" customWidth="1"/>
    <col min="11287" max="11518" width="9" style="90"/>
    <col min="11519" max="11519" width="3.75" style="90" customWidth="1"/>
    <col min="11520" max="11520" width="21.5" style="90" customWidth="1"/>
    <col min="11521" max="11521" width="6.75" style="90" customWidth="1"/>
    <col min="11522" max="11522" width="6.125" style="90" customWidth="1"/>
    <col min="11523" max="11523" width="8.25" style="90" customWidth="1"/>
    <col min="11524" max="11524" width="7" style="90" customWidth="1"/>
    <col min="11525" max="11526" width="6.875" style="90" customWidth="1"/>
    <col min="11527" max="11528" width="6.125" style="90" customWidth="1"/>
    <col min="11529" max="11529" width="6" style="90" customWidth="1"/>
    <col min="11530" max="11530" width="6.75" style="90" customWidth="1"/>
    <col min="11531" max="11531" width="6.875" style="90" customWidth="1"/>
    <col min="11532" max="11532" width="8.125" style="90" customWidth="1"/>
    <col min="11533" max="11533" width="0" style="90" hidden="1" customWidth="1"/>
    <col min="11534" max="11534" width="7.375" style="90" customWidth="1"/>
    <col min="11535" max="11535" width="5" style="90" customWidth="1"/>
    <col min="11536" max="11536" width="6.75" style="90" customWidth="1"/>
    <col min="11537" max="11537" width="7.5" style="90" customWidth="1"/>
    <col min="11538" max="11538" width="7.375" style="90" customWidth="1"/>
    <col min="11539" max="11539" width="8" style="90" customWidth="1"/>
    <col min="11540" max="11540" width="5.25" style="90" customWidth="1"/>
    <col min="11541" max="11541" width="6.125" style="90" customWidth="1"/>
    <col min="11542" max="11542" width="0" style="90" hidden="1" customWidth="1"/>
    <col min="11543" max="11774" width="9" style="90"/>
    <col min="11775" max="11775" width="3.75" style="90" customWidth="1"/>
    <col min="11776" max="11776" width="21.5" style="90" customWidth="1"/>
    <col min="11777" max="11777" width="6.75" style="90" customWidth="1"/>
    <col min="11778" max="11778" width="6.125" style="90" customWidth="1"/>
    <col min="11779" max="11779" width="8.25" style="90" customWidth="1"/>
    <col min="11780" max="11780" width="7" style="90" customWidth="1"/>
    <col min="11781" max="11782" width="6.875" style="90" customWidth="1"/>
    <col min="11783" max="11784" width="6.125" style="90" customWidth="1"/>
    <col min="11785" max="11785" width="6" style="90" customWidth="1"/>
    <col min="11786" max="11786" width="6.75" style="90" customWidth="1"/>
    <col min="11787" max="11787" width="6.875" style="90" customWidth="1"/>
    <col min="11788" max="11788" width="8.125" style="90" customWidth="1"/>
    <col min="11789" max="11789" width="0" style="90" hidden="1" customWidth="1"/>
    <col min="11790" max="11790" width="7.375" style="90" customWidth="1"/>
    <col min="11791" max="11791" width="5" style="90" customWidth="1"/>
    <col min="11792" max="11792" width="6.75" style="90" customWidth="1"/>
    <col min="11793" max="11793" width="7.5" style="90" customWidth="1"/>
    <col min="11794" max="11794" width="7.375" style="90" customWidth="1"/>
    <col min="11795" max="11795" width="8" style="90" customWidth="1"/>
    <col min="11796" max="11796" width="5.25" style="90" customWidth="1"/>
    <col min="11797" max="11797" width="6.125" style="90" customWidth="1"/>
    <col min="11798" max="11798" width="0" style="90" hidden="1" customWidth="1"/>
    <col min="11799" max="12030" width="9" style="90"/>
    <col min="12031" max="12031" width="3.75" style="90" customWidth="1"/>
    <col min="12032" max="12032" width="21.5" style="90" customWidth="1"/>
    <col min="12033" max="12033" width="6.75" style="90" customWidth="1"/>
    <col min="12034" max="12034" width="6.125" style="90" customWidth="1"/>
    <col min="12035" max="12035" width="8.25" style="90" customWidth="1"/>
    <col min="12036" max="12036" width="7" style="90" customWidth="1"/>
    <col min="12037" max="12038" width="6.875" style="90" customWidth="1"/>
    <col min="12039" max="12040" width="6.125" style="90" customWidth="1"/>
    <col min="12041" max="12041" width="6" style="90" customWidth="1"/>
    <col min="12042" max="12042" width="6.75" style="90" customWidth="1"/>
    <col min="12043" max="12043" width="6.875" style="90" customWidth="1"/>
    <col min="12044" max="12044" width="8.125" style="90" customWidth="1"/>
    <col min="12045" max="12045" width="0" style="90" hidden="1" customWidth="1"/>
    <col min="12046" max="12046" width="7.375" style="90" customWidth="1"/>
    <col min="12047" max="12047" width="5" style="90" customWidth="1"/>
    <col min="12048" max="12048" width="6.75" style="90" customWidth="1"/>
    <col min="12049" max="12049" width="7.5" style="90" customWidth="1"/>
    <col min="12050" max="12050" width="7.375" style="90" customWidth="1"/>
    <col min="12051" max="12051" width="8" style="90" customWidth="1"/>
    <col min="12052" max="12052" width="5.25" style="90" customWidth="1"/>
    <col min="12053" max="12053" width="6.125" style="90" customWidth="1"/>
    <col min="12054" max="12054" width="0" style="90" hidden="1" customWidth="1"/>
    <col min="12055" max="12286" width="9" style="90"/>
    <col min="12287" max="12287" width="3.75" style="90" customWidth="1"/>
    <col min="12288" max="12288" width="21.5" style="90" customWidth="1"/>
    <col min="12289" max="12289" width="6.75" style="90" customWidth="1"/>
    <col min="12290" max="12290" width="6.125" style="90" customWidth="1"/>
    <col min="12291" max="12291" width="8.25" style="90" customWidth="1"/>
    <col min="12292" max="12292" width="7" style="90" customWidth="1"/>
    <col min="12293" max="12294" width="6.875" style="90" customWidth="1"/>
    <col min="12295" max="12296" width="6.125" style="90" customWidth="1"/>
    <col min="12297" max="12297" width="6" style="90" customWidth="1"/>
    <col min="12298" max="12298" width="6.75" style="90" customWidth="1"/>
    <col min="12299" max="12299" width="6.875" style="90" customWidth="1"/>
    <col min="12300" max="12300" width="8.125" style="90" customWidth="1"/>
    <col min="12301" max="12301" width="0" style="90" hidden="1" customWidth="1"/>
    <col min="12302" max="12302" width="7.375" style="90" customWidth="1"/>
    <col min="12303" max="12303" width="5" style="90" customWidth="1"/>
    <col min="12304" max="12304" width="6.75" style="90" customWidth="1"/>
    <col min="12305" max="12305" width="7.5" style="90" customWidth="1"/>
    <col min="12306" max="12306" width="7.375" style="90" customWidth="1"/>
    <col min="12307" max="12307" width="8" style="90" customWidth="1"/>
    <col min="12308" max="12308" width="5.25" style="90" customWidth="1"/>
    <col min="12309" max="12309" width="6.125" style="90" customWidth="1"/>
    <col min="12310" max="12310" width="0" style="90" hidden="1" customWidth="1"/>
    <col min="12311" max="12542" width="9" style="90"/>
    <col min="12543" max="12543" width="3.75" style="90" customWidth="1"/>
    <col min="12544" max="12544" width="21.5" style="90" customWidth="1"/>
    <col min="12545" max="12545" width="6.75" style="90" customWidth="1"/>
    <col min="12546" max="12546" width="6.125" style="90" customWidth="1"/>
    <col min="12547" max="12547" width="8.25" style="90" customWidth="1"/>
    <col min="12548" max="12548" width="7" style="90" customWidth="1"/>
    <col min="12549" max="12550" width="6.875" style="90" customWidth="1"/>
    <col min="12551" max="12552" width="6.125" style="90" customWidth="1"/>
    <col min="12553" max="12553" width="6" style="90" customWidth="1"/>
    <col min="12554" max="12554" width="6.75" style="90" customWidth="1"/>
    <col min="12555" max="12555" width="6.875" style="90" customWidth="1"/>
    <col min="12556" max="12556" width="8.125" style="90" customWidth="1"/>
    <col min="12557" max="12557" width="0" style="90" hidden="1" customWidth="1"/>
    <col min="12558" max="12558" width="7.375" style="90" customWidth="1"/>
    <col min="12559" max="12559" width="5" style="90" customWidth="1"/>
    <col min="12560" max="12560" width="6.75" style="90" customWidth="1"/>
    <col min="12561" max="12561" width="7.5" style="90" customWidth="1"/>
    <col min="12562" max="12562" width="7.375" style="90" customWidth="1"/>
    <col min="12563" max="12563" width="8" style="90" customWidth="1"/>
    <col min="12564" max="12564" width="5.25" style="90" customWidth="1"/>
    <col min="12565" max="12565" width="6.125" style="90" customWidth="1"/>
    <col min="12566" max="12566" width="0" style="90" hidden="1" customWidth="1"/>
    <col min="12567" max="12798" width="9" style="90"/>
    <col min="12799" max="12799" width="3.75" style="90" customWidth="1"/>
    <col min="12800" max="12800" width="21.5" style="90" customWidth="1"/>
    <col min="12801" max="12801" width="6.75" style="90" customWidth="1"/>
    <col min="12802" max="12802" width="6.125" style="90" customWidth="1"/>
    <col min="12803" max="12803" width="8.25" style="90" customWidth="1"/>
    <col min="12804" max="12804" width="7" style="90" customWidth="1"/>
    <col min="12805" max="12806" width="6.875" style="90" customWidth="1"/>
    <col min="12807" max="12808" width="6.125" style="90" customWidth="1"/>
    <col min="12809" max="12809" width="6" style="90" customWidth="1"/>
    <col min="12810" max="12810" width="6.75" style="90" customWidth="1"/>
    <col min="12811" max="12811" width="6.875" style="90" customWidth="1"/>
    <col min="12812" max="12812" width="8.125" style="90" customWidth="1"/>
    <col min="12813" max="12813" width="0" style="90" hidden="1" customWidth="1"/>
    <col min="12814" max="12814" width="7.375" style="90" customWidth="1"/>
    <col min="12815" max="12815" width="5" style="90" customWidth="1"/>
    <col min="12816" max="12816" width="6.75" style="90" customWidth="1"/>
    <col min="12817" max="12817" width="7.5" style="90" customWidth="1"/>
    <col min="12818" max="12818" width="7.375" style="90" customWidth="1"/>
    <col min="12819" max="12819" width="8" style="90" customWidth="1"/>
    <col min="12820" max="12820" width="5.25" style="90" customWidth="1"/>
    <col min="12821" max="12821" width="6.125" style="90" customWidth="1"/>
    <col min="12822" max="12822" width="0" style="90" hidden="1" customWidth="1"/>
    <col min="12823" max="13054" width="9" style="90"/>
    <col min="13055" max="13055" width="3.75" style="90" customWidth="1"/>
    <col min="13056" max="13056" width="21.5" style="90" customWidth="1"/>
    <col min="13057" max="13057" width="6.75" style="90" customWidth="1"/>
    <col min="13058" max="13058" width="6.125" style="90" customWidth="1"/>
    <col min="13059" max="13059" width="8.25" style="90" customWidth="1"/>
    <col min="13060" max="13060" width="7" style="90" customWidth="1"/>
    <col min="13061" max="13062" width="6.875" style="90" customWidth="1"/>
    <col min="13063" max="13064" width="6.125" style="90" customWidth="1"/>
    <col min="13065" max="13065" width="6" style="90" customWidth="1"/>
    <col min="13066" max="13066" width="6.75" style="90" customWidth="1"/>
    <col min="13067" max="13067" width="6.875" style="90" customWidth="1"/>
    <col min="13068" max="13068" width="8.125" style="90" customWidth="1"/>
    <col min="13069" max="13069" width="0" style="90" hidden="1" customWidth="1"/>
    <col min="13070" max="13070" width="7.375" style="90" customWidth="1"/>
    <col min="13071" max="13071" width="5" style="90" customWidth="1"/>
    <col min="13072" max="13072" width="6.75" style="90" customWidth="1"/>
    <col min="13073" max="13073" width="7.5" style="90" customWidth="1"/>
    <col min="13074" max="13074" width="7.375" style="90" customWidth="1"/>
    <col min="13075" max="13075" width="8" style="90" customWidth="1"/>
    <col min="13076" max="13076" width="5.25" style="90" customWidth="1"/>
    <col min="13077" max="13077" width="6.125" style="90" customWidth="1"/>
    <col min="13078" max="13078" width="0" style="90" hidden="1" customWidth="1"/>
    <col min="13079" max="13310" width="9" style="90"/>
    <col min="13311" max="13311" width="3.75" style="90" customWidth="1"/>
    <col min="13312" max="13312" width="21.5" style="90" customWidth="1"/>
    <col min="13313" max="13313" width="6.75" style="90" customWidth="1"/>
    <col min="13314" max="13314" width="6.125" style="90" customWidth="1"/>
    <col min="13315" max="13315" width="8.25" style="90" customWidth="1"/>
    <col min="13316" max="13316" width="7" style="90" customWidth="1"/>
    <col min="13317" max="13318" width="6.875" style="90" customWidth="1"/>
    <col min="13319" max="13320" width="6.125" style="90" customWidth="1"/>
    <col min="13321" max="13321" width="6" style="90" customWidth="1"/>
    <col min="13322" max="13322" width="6.75" style="90" customWidth="1"/>
    <col min="13323" max="13323" width="6.875" style="90" customWidth="1"/>
    <col min="13324" max="13324" width="8.125" style="90" customWidth="1"/>
    <col min="13325" max="13325" width="0" style="90" hidden="1" customWidth="1"/>
    <col min="13326" max="13326" width="7.375" style="90" customWidth="1"/>
    <col min="13327" max="13327" width="5" style="90" customWidth="1"/>
    <col min="13328" max="13328" width="6.75" style="90" customWidth="1"/>
    <col min="13329" max="13329" width="7.5" style="90" customWidth="1"/>
    <col min="13330" max="13330" width="7.375" style="90" customWidth="1"/>
    <col min="13331" max="13331" width="8" style="90" customWidth="1"/>
    <col min="13332" max="13332" width="5.25" style="90" customWidth="1"/>
    <col min="13333" max="13333" width="6.125" style="90" customWidth="1"/>
    <col min="13334" max="13334" width="0" style="90" hidden="1" customWidth="1"/>
    <col min="13335" max="13566" width="9" style="90"/>
    <col min="13567" max="13567" width="3.75" style="90" customWidth="1"/>
    <col min="13568" max="13568" width="21.5" style="90" customWidth="1"/>
    <col min="13569" max="13569" width="6.75" style="90" customWidth="1"/>
    <col min="13570" max="13570" width="6.125" style="90" customWidth="1"/>
    <col min="13571" max="13571" width="8.25" style="90" customWidth="1"/>
    <col min="13572" max="13572" width="7" style="90" customWidth="1"/>
    <col min="13573" max="13574" width="6.875" style="90" customWidth="1"/>
    <col min="13575" max="13576" width="6.125" style="90" customWidth="1"/>
    <col min="13577" max="13577" width="6" style="90" customWidth="1"/>
    <col min="13578" max="13578" width="6.75" style="90" customWidth="1"/>
    <col min="13579" max="13579" width="6.875" style="90" customWidth="1"/>
    <col min="13580" max="13580" width="8.125" style="90" customWidth="1"/>
    <col min="13581" max="13581" width="0" style="90" hidden="1" customWidth="1"/>
    <col min="13582" max="13582" width="7.375" style="90" customWidth="1"/>
    <col min="13583" max="13583" width="5" style="90" customWidth="1"/>
    <col min="13584" max="13584" width="6.75" style="90" customWidth="1"/>
    <col min="13585" max="13585" width="7.5" style="90" customWidth="1"/>
    <col min="13586" max="13586" width="7.375" style="90" customWidth="1"/>
    <col min="13587" max="13587" width="8" style="90" customWidth="1"/>
    <col min="13588" max="13588" width="5.25" style="90" customWidth="1"/>
    <col min="13589" max="13589" width="6.125" style="90" customWidth="1"/>
    <col min="13590" max="13590" width="0" style="90" hidden="1" customWidth="1"/>
    <col min="13591" max="13822" width="9" style="90"/>
    <col min="13823" max="13823" width="3.75" style="90" customWidth="1"/>
    <col min="13824" max="13824" width="21.5" style="90" customWidth="1"/>
    <col min="13825" max="13825" width="6.75" style="90" customWidth="1"/>
    <col min="13826" max="13826" width="6.125" style="90" customWidth="1"/>
    <col min="13827" max="13827" width="8.25" style="90" customWidth="1"/>
    <col min="13828" max="13828" width="7" style="90" customWidth="1"/>
    <col min="13829" max="13830" width="6.875" style="90" customWidth="1"/>
    <col min="13831" max="13832" width="6.125" style="90" customWidth="1"/>
    <col min="13833" max="13833" width="6" style="90" customWidth="1"/>
    <col min="13834" max="13834" width="6.75" style="90" customWidth="1"/>
    <col min="13835" max="13835" width="6.875" style="90" customWidth="1"/>
    <col min="13836" max="13836" width="8.125" style="90" customWidth="1"/>
    <col min="13837" max="13837" width="0" style="90" hidden="1" customWidth="1"/>
    <col min="13838" max="13838" width="7.375" style="90" customWidth="1"/>
    <col min="13839" max="13839" width="5" style="90" customWidth="1"/>
    <col min="13840" max="13840" width="6.75" style="90" customWidth="1"/>
    <col min="13841" max="13841" width="7.5" style="90" customWidth="1"/>
    <col min="13842" max="13842" width="7.375" style="90" customWidth="1"/>
    <col min="13843" max="13843" width="8" style="90" customWidth="1"/>
    <col min="13844" max="13844" width="5.25" style="90" customWidth="1"/>
    <col min="13845" max="13845" width="6.125" style="90" customWidth="1"/>
    <col min="13846" max="13846" width="0" style="90" hidden="1" customWidth="1"/>
    <col min="13847" max="14078" width="9" style="90"/>
    <col min="14079" max="14079" width="3.75" style="90" customWidth="1"/>
    <col min="14080" max="14080" width="21.5" style="90" customWidth="1"/>
    <col min="14081" max="14081" width="6.75" style="90" customWidth="1"/>
    <col min="14082" max="14082" width="6.125" style="90" customWidth="1"/>
    <col min="14083" max="14083" width="8.25" style="90" customWidth="1"/>
    <col min="14084" max="14084" width="7" style="90" customWidth="1"/>
    <col min="14085" max="14086" width="6.875" style="90" customWidth="1"/>
    <col min="14087" max="14088" width="6.125" style="90" customWidth="1"/>
    <col min="14089" max="14089" width="6" style="90" customWidth="1"/>
    <col min="14090" max="14090" width="6.75" style="90" customWidth="1"/>
    <col min="14091" max="14091" width="6.875" style="90" customWidth="1"/>
    <col min="14092" max="14092" width="8.125" style="90" customWidth="1"/>
    <col min="14093" max="14093" width="0" style="90" hidden="1" customWidth="1"/>
    <col min="14094" max="14094" width="7.375" style="90" customWidth="1"/>
    <col min="14095" max="14095" width="5" style="90" customWidth="1"/>
    <col min="14096" max="14096" width="6.75" style="90" customWidth="1"/>
    <col min="14097" max="14097" width="7.5" style="90" customWidth="1"/>
    <col min="14098" max="14098" width="7.375" style="90" customWidth="1"/>
    <col min="14099" max="14099" width="8" style="90" customWidth="1"/>
    <col min="14100" max="14100" width="5.25" style="90" customWidth="1"/>
    <col min="14101" max="14101" width="6.125" style="90" customWidth="1"/>
    <col min="14102" max="14102" width="0" style="90" hidden="1" customWidth="1"/>
    <col min="14103" max="14334" width="9" style="90"/>
    <col min="14335" max="14335" width="3.75" style="90" customWidth="1"/>
    <col min="14336" max="14336" width="21.5" style="90" customWidth="1"/>
    <col min="14337" max="14337" width="6.75" style="90" customWidth="1"/>
    <col min="14338" max="14338" width="6.125" style="90" customWidth="1"/>
    <col min="14339" max="14339" width="8.25" style="90" customWidth="1"/>
    <col min="14340" max="14340" width="7" style="90" customWidth="1"/>
    <col min="14341" max="14342" width="6.875" style="90" customWidth="1"/>
    <col min="14343" max="14344" width="6.125" style="90" customWidth="1"/>
    <col min="14345" max="14345" width="6" style="90" customWidth="1"/>
    <col min="14346" max="14346" width="6.75" style="90" customWidth="1"/>
    <col min="14347" max="14347" width="6.875" style="90" customWidth="1"/>
    <col min="14348" max="14348" width="8.125" style="90" customWidth="1"/>
    <col min="14349" max="14349" width="0" style="90" hidden="1" customWidth="1"/>
    <col min="14350" max="14350" width="7.375" style="90" customWidth="1"/>
    <col min="14351" max="14351" width="5" style="90" customWidth="1"/>
    <col min="14352" max="14352" width="6.75" style="90" customWidth="1"/>
    <col min="14353" max="14353" width="7.5" style="90" customWidth="1"/>
    <col min="14354" max="14354" width="7.375" style="90" customWidth="1"/>
    <col min="14355" max="14355" width="8" style="90" customWidth="1"/>
    <col min="14356" max="14356" width="5.25" style="90" customWidth="1"/>
    <col min="14357" max="14357" width="6.125" style="90" customWidth="1"/>
    <col min="14358" max="14358" width="0" style="90" hidden="1" customWidth="1"/>
    <col min="14359" max="14590" width="9" style="90"/>
    <col min="14591" max="14591" width="3.75" style="90" customWidth="1"/>
    <col min="14592" max="14592" width="21.5" style="90" customWidth="1"/>
    <col min="14593" max="14593" width="6.75" style="90" customWidth="1"/>
    <col min="14594" max="14594" width="6.125" style="90" customWidth="1"/>
    <col min="14595" max="14595" width="8.25" style="90" customWidth="1"/>
    <col min="14596" max="14596" width="7" style="90" customWidth="1"/>
    <col min="14597" max="14598" width="6.875" style="90" customWidth="1"/>
    <col min="14599" max="14600" width="6.125" style="90" customWidth="1"/>
    <col min="14601" max="14601" width="6" style="90" customWidth="1"/>
    <col min="14602" max="14602" width="6.75" style="90" customWidth="1"/>
    <col min="14603" max="14603" width="6.875" style="90" customWidth="1"/>
    <col min="14604" max="14604" width="8.125" style="90" customWidth="1"/>
    <col min="14605" max="14605" width="0" style="90" hidden="1" customWidth="1"/>
    <col min="14606" max="14606" width="7.375" style="90" customWidth="1"/>
    <col min="14607" max="14607" width="5" style="90" customWidth="1"/>
    <col min="14608" max="14608" width="6.75" style="90" customWidth="1"/>
    <col min="14609" max="14609" width="7.5" style="90" customWidth="1"/>
    <col min="14610" max="14610" width="7.375" style="90" customWidth="1"/>
    <col min="14611" max="14611" width="8" style="90" customWidth="1"/>
    <col min="14612" max="14612" width="5.25" style="90" customWidth="1"/>
    <col min="14613" max="14613" width="6.125" style="90" customWidth="1"/>
    <col min="14614" max="14614" width="0" style="90" hidden="1" customWidth="1"/>
    <col min="14615" max="14846" width="9" style="90"/>
    <col min="14847" max="14847" width="3.75" style="90" customWidth="1"/>
    <col min="14848" max="14848" width="21.5" style="90" customWidth="1"/>
    <col min="14849" max="14849" width="6.75" style="90" customWidth="1"/>
    <col min="14850" max="14850" width="6.125" style="90" customWidth="1"/>
    <col min="14851" max="14851" width="8.25" style="90" customWidth="1"/>
    <col min="14852" max="14852" width="7" style="90" customWidth="1"/>
    <col min="14853" max="14854" width="6.875" style="90" customWidth="1"/>
    <col min="14855" max="14856" width="6.125" style="90" customWidth="1"/>
    <col min="14857" max="14857" width="6" style="90" customWidth="1"/>
    <col min="14858" max="14858" width="6.75" style="90" customWidth="1"/>
    <col min="14859" max="14859" width="6.875" style="90" customWidth="1"/>
    <col min="14860" max="14860" width="8.125" style="90" customWidth="1"/>
    <col min="14861" max="14861" width="0" style="90" hidden="1" customWidth="1"/>
    <col min="14862" max="14862" width="7.375" style="90" customWidth="1"/>
    <col min="14863" max="14863" width="5" style="90" customWidth="1"/>
    <col min="14864" max="14864" width="6.75" style="90" customWidth="1"/>
    <col min="14865" max="14865" width="7.5" style="90" customWidth="1"/>
    <col min="14866" max="14866" width="7.375" style="90" customWidth="1"/>
    <col min="14867" max="14867" width="8" style="90" customWidth="1"/>
    <col min="14868" max="14868" width="5.25" style="90" customWidth="1"/>
    <col min="14869" max="14869" width="6.125" style="90" customWidth="1"/>
    <col min="14870" max="14870" width="0" style="90" hidden="1" customWidth="1"/>
    <col min="14871" max="15102" width="9" style="90"/>
    <col min="15103" max="15103" width="3.75" style="90" customWidth="1"/>
    <col min="15104" max="15104" width="21.5" style="90" customWidth="1"/>
    <col min="15105" max="15105" width="6.75" style="90" customWidth="1"/>
    <col min="15106" max="15106" width="6.125" style="90" customWidth="1"/>
    <col min="15107" max="15107" width="8.25" style="90" customWidth="1"/>
    <col min="15108" max="15108" width="7" style="90" customWidth="1"/>
    <col min="15109" max="15110" width="6.875" style="90" customWidth="1"/>
    <col min="15111" max="15112" width="6.125" style="90" customWidth="1"/>
    <col min="15113" max="15113" width="6" style="90" customWidth="1"/>
    <col min="15114" max="15114" width="6.75" style="90" customWidth="1"/>
    <col min="15115" max="15115" width="6.875" style="90" customWidth="1"/>
    <col min="15116" max="15116" width="8.125" style="90" customWidth="1"/>
    <col min="15117" max="15117" width="0" style="90" hidden="1" customWidth="1"/>
    <col min="15118" max="15118" width="7.375" style="90" customWidth="1"/>
    <col min="15119" max="15119" width="5" style="90" customWidth="1"/>
    <col min="15120" max="15120" width="6.75" style="90" customWidth="1"/>
    <col min="15121" max="15121" width="7.5" style="90" customWidth="1"/>
    <col min="15122" max="15122" width="7.375" style="90" customWidth="1"/>
    <col min="15123" max="15123" width="8" style="90" customWidth="1"/>
    <col min="15124" max="15124" width="5.25" style="90" customWidth="1"/>
    <col min="15125" max="15125" width="6.125" style="90" customWidth="1"/>
    <col min="15126" max="15126" width="0" style="90" hidden="1" customWidth="1"/>
    <col min="15127" max="15358" width="9" style="90"/>
    <col min="15359" max="15359" width="3.75" style="90" customWidth="1"/>
    <col min="15360" max="15360" width="21.5" style="90" customWidth="1"/>
    <col min="15361" max="15361" width="6.75" style="90" customWidth="1"/>
    <col min="15362" max="15362" width="6.125" style="90" customWidth="1"/>
    <col min="15363" max="15363" width="8.25" style="90" customWidth="1"/>
    <col min="15364" max="15364" width="7" style="90" customWidth="1"/>
    <col min="15365" max="15366" width="6.875" style="90" customWidth="1"/>
    <col min="15367" max="15368" width="6.125" style="90" customWidth="1"/>
    <col min="15369" max="15369" width="6" style="90" customWidth="1"/>
    <col min="15370" max="15370" width="6.75" style="90" customWidth="1"/>
    <col min="15371" max="15371" width="6.875" style="90" customWidth="1"/>
    <col min="15372" max="15372" width="8.125" style="90" customWidth="1"/>
    <col min="15373" max="15373" width="0" style="90" hidden="1" customWidth="1"/>
    <col min="15374" max="15374" width="7.375" style="90" customWidth="1"/>
    <col min="15375" max="15375" width="5" style="90" customWidth="1"/>
    <col min="15376" max="15376" width="6.75" style="90" customWidth="1"/>
    <col min="15377" max="15377" width="7.5" style="90" customWidth="1"/>
    <col min="15378" max="15378" width="7.375" style="90" customWidth="1"/>
    <col min="15379" max="15379" width="8" style="90" customWidth="1"/>
    <col min="15380" max="15380" width="5.25" style="90" customWidth="1"/>
    <col min="15381" max="15381" width="6.125" style="90" customWidth="1"/>
    <col min="15382" max="15382" width="0" style="90" hidden="1" customWidth="1"/>
    <col min="15383" max="15614" width="9" style="90"/>
    <col min="15615" max="15615" width="3.75" style="90" customWidth="1"/>
    <col min="15616" max="15616" width="21.5" style="90" customWidth="1"/>
    <col min="15617" max="15617" width="6.75" style="90" customWidth="1"/>
    <col min="15618" max="15618" width="6.125" style="90" customWidth="1"/>
    <col min="15619" max="15619" width="8.25" style="90" customWidth="1"/>
    <col min="15620" max="15620" width="7" style="90" customWidth="1"/>
    <col min="15621" max="15622" width="6.875" style="90" customWidth="1"/>
    <col min="15623" max="15624" width="6.125" style="90" customWidth="1"/>
    <col min="15625" max="15625" width="6" style="90" customWidth="1"/>
    <col min="15626" max="15626" width="6.75" style="90" customWidth="1"/>
    <col min="15627" max="15627" width="6.875" style="90" customWidth="1"/>
    <col min="15628" max="15628" width="8.125" style="90" customWidth="1"/>
    <col min="15629" max="15629" width="0" style="90" hidden="1" customWidth="1"/>
    <col min="15630" max="15630" width="7.375" style="90" customWidth="1"/>
    <col min="15631" max="15631" width="5" style="90" customWidth="1"/>
    <col min="15632" max="15632" width="6.75" style="90" customWidth="1"/>
    <col min="15633" max="15633" width="7.5" style="90" customWidth="1"/>
    <col min="15634" max="15634" width="7.375" style="90" customWidth="1"/>
    <col min="15635" max="15635" width="8" style="90" customWidth="1"/>
    <col min="15636" max="15636" width="5.25" style="90" customWidth="1"/>
    <col min="15637" max="15637" width="6.125" style="90" customWidth="1"/>
    <col min="15638" max="15638" width="0" style="90" hidden="1" customWidth="1"/>
    <col min="15639" max="15870" width="9" style="90"/>
    <col min="15871" max="15871" width="3.75" style="90" customWidth="1"/>
    <col min="15872" max="15872" width="21.5" style="90" customWidth="1"/>
    <col min="15873" max="15873" width="6.75" style="90" customWidth="1"/>
    <col min="15874" max="15874" width="6.125" style="90" customWidth="1"/>
    <col min="15875" max="15875" width="8.25" style="90" customWidth="1"/>
    <col min="15876" max="15876" width="7" style="90" customWidth="1"/>
    <col min="15877" max="15878" width="6.875" style="90" customWidth="1"/>
    <col min="15879" max="15880" width="6.125" style="90" customWidth="1"/>
    <col min="15881" max="15881" width="6" style="90" customWidth="1"/>
    <col min="15882" max="15882" width="6.75" style="90" customWidth="1"/>
    <col min="15883" max="15883" width="6.875" style="90" customWidth="1"/>
    <col min="15884" max="15884" width="8.125" style="90" customWidth="1"/>
    <col min="15885" max="15885" width="0" style="90" hidden="1" customWidth="1"/>
    <col min="15886" max="15886" width="7.375" style="90" customWidth="1"/>
    <col min="15887" max="15887" width="5" style="90" customWidth="1"/>
    <col min="15888" max="15888" width="6.75" style="90" customWidth="1"/>
    <col min="15889" max="15889" width="7.5" style="90" customWidth="1"/>
    <col min="15890" max="15890" width="7.375" style="90" customWidth="1"/>
    <col min="15891" max="15891" width="8" style="90" customWidth="1"/>
    <col min="15892" max="15892" width="5.25" style="90" customWidth="1"/>
    <col min="15893" max="15893" width="6.125" style="90" customWidth="1"/>
    <col min="15894" max="15894" width="0" style="90" hidden="1" customWidth="1"/>
    <col min="15895" max="16126" width="9" style="90"/>
    <col min="16127" max="16127" width="3.75" style="90" customWidth="1"/>
    <col min="16128" max="16128" width="21.5" style="90" customWidth="1"/>
    <col min="16129" max="16129" width="6.75" style="90" customWidth="1"/>
    <col min="16130" max="16130" width="6.125" style="90" customWidth="1"/>
    <col min="16131" max="16131" width="8.25" style="90" customWidth="1"/>
    <col min="16132" max="16132" width="7" style="90" customWidth="1"/>
    <col min="16133" max="16134" width="6.875" style="90" customWidth="1"/>
    <col min="16135" max="16136" width="6.125" style="90" customWidth="1"/>
    <col min="16137" max="16137" width="6" style="90" customWidth="1"/>
    <col min="16138" max="16138" width="6.75" style="90" customWidth="1"/>
    <col min="16139" max="16139" width="6.875" style="90" customWidth="1"/>
    <col min="16140" max="16140" width="8.125" style="90" customWidth="1"/>
    <col min="16141" max="16141" width="0" style="90" hidden="1" customWidth="1"/>
    <col min="16142" max="16142" width="7.375" style="90" customWidth="1"/>
    <col min="16143" max="16143" width="5" style="90" customWidth="1"/>
    <col min="16144" max="16144" width="6.75" style="90" customWidth="1"/>
    <col min="16145" max="16145" width="7.5" style="90" customWidth="1"/>
    <col min="16146" max="16146" width="7.375" style="90" customWidth="1"/>
    <col min="16147" max="16147" width="8" style="90" customWidth="1"/>
    <col min="16148" max="16148" width="5.25" style="90" customWidth="1"/>
    <col min="16149" max="16149" width="6.125" style="90" customWidth="1"/>
    <col min="16150" max="16150" width="0" style="90" hidden="1" customWidth="1"/>
    <col min="16151" max="16384" width="9" style="90"/>
  </cols>
  <sheetData>
    <row r="1" spans="1:27">
      <c r="T1" s="29" t="s">
        <v>95</v>
      </c>
    </row>
    <row r="2" spans="1:27">
      <c r="T2" s="29" t="s">
        <v>924</v>
      </c>
    </row>
    <row r="3" spans="1:27">
      <c r="T3" s="29" t="s">
        <v>96</v>
      </c>
    </row>
    <row r="4" spans="1:27">
      <c r="T4" s="29" t="s">
        <v>925</v>
      </c>
    </row>
    <row r="6" spans="1:27" s="29" customFormat="1" ht="24" customHeight="1">
      <c r="A6" s="28"/>
      <c r="B6" s="441" t="s">
        <v>187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2"/>
      <c r="X6" s="442"/>
      <c r="Y6" s="442"/>
      <c r="Z6" s="442"/>
    </row>
    <row r="7" spans="1:27" s="29" customFormat="1" ht="39" customHeight="1">
      <c r="A7" s="28"/>
      <c r="B7" s="73"/>
      <c r="C7" s="49"/>
      <c r="D7" s="49"/>
      <c r="E7" s="49"/>
      <c r="Y7" s="29" t="s">
        <v>97</v>
      </c>
    </row>
    <row r="8" spans="1:27" ht="18.75" customHeight="1">
      <c r="A8" s="438" t="s">
        <v>98</v>
      </c>
      <c r="B8" s="439" t="s">
        <v>99</v>
      </c>
      <c r="C8" s="440" t="s">
        <v>100</v>
      </c>
      <c r="D8" s="420" t="s">
        <v>101</v>
      </c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</row>
    <row r="9" spans="1:27" ht="21" customHeight="1">
      <c r="A9" s="438"/>
      <c r="B9" s="439"/>
      <c r="C9" s="439"/>
      <c r="D9" s="429"/>
      <c r="E9" s="430"/>
      <c r="F9" s="431"/>
      <c r="G9" s="425">
        <v>750</v>
      </c>
      <c r="H9" s="423"/>
      <c r="I9" s="423"/>
      <c r="J9" s="423"/>
      <c r="K9" s="428">
        <v>754</v>
      </c>
      <c r="L9" s="428"/>
      <c r="M9" s="425">
        <v>900</v>
      </c>
      <c r="N9" s="426"/>
      <c r="O9" s="426"/>
      <c r="P9" s="426"/>
      <c r="Q9" s="423"/>
      <c r="R9" s="423"/>
      <c r="S9" s="424"/>
      <c r="T9" s="425">
        <v>921</v>
      </c>
      <c r="U9" s="426"/>
      <c r="V9" s="426"/>
      <c r="W9" s="430"/>
      <c r="X9" s="430"/>
      <c r="Y9" s="428">
        <v>926</v>
      </c>
      <c r="Z9" s="428"/>
      <c r="AA9" s="428"/>
    </row>
    <row r="10" spans="1:27" ht="17.25" customHeight="1">
      <c r="A10" s="438"/>
      <c r="B10" s="439"/>
      <c r="C10" s="439"/>
      <c r="D10" s="422">
        <v>60016</v>
      </c>
      <c r="E10" s="423"/>
      <c r="F10" s="424"/>
      <c r="G10" s="425">
        <v>75075</v>
      </c>
      <c r="H10" s="423"/>
      <c r="I10" s="424"/>
      <c r="J10" s="181">
        <v>75095</v>
      </c>
      <c r="K10" s="428">
        <v>75412</v>
      </c>
      <c r="L10" s="428"/>
      <c r="M10" s="428">
        <v>90003</v>
      </c>
      <c r="N10" s="428"/>
      <c r="O10" s="425">
        <v>90004</v>
      </c>
      <c r="P10" s="424"/>
      <c r="Q10" s="430">
        <v>90015</v>
      </c>
      <c r="R10" s="431"/>
      <c r="S10" s="180">
        <v>90017</v>
      </c>
      <c r="T10" s="425">
        <v>92109</v>
      </c>
      <c r="U10" s="424"/>
      <c r="V10" s="427">
        <v>92195</v>
      </c>
      <c r="W10" s="423"/>
      <c r="X10" s="424"/>
      <c r="Y10" s="428">
        <v>92695</v>
      </c>
      <c r="Z10" s="428"/>
      <c r="AA10" s="428"/>
    </row>
    <row r="11" spans="1:27">
      <c r="A11" s="438"/>
      <c r="B11" s="439"/>
      <c r="C11" s="439"/>
      <c r="D11" s="43">
        <v>4210</v>
      </c>
      <c r="E11" s="43">
        <v>4270</v>
      </c>
      <c r="F11" s="97">
        <v>6050</v>
      </c>
      <c r="G11" s="179">
        <v>4190</v>
      </c>
      <c r="H11" s="97">
        <v>4210</v>
      </c>
      <c r="I11" s="97">
        <v>4300</v>
      </c>
      <c r="J11" s="97">
        <v>4260</v>
      </c>
      <c r="K11" s="30">
        <v>4270</v>
      </c>
      <c r="L11" s="30">
        <v>6060</v>
      </c>
      <c r="M11" s="30">
        <v>4210</v>
      </c>
      <c r="N11" s="30">
        <v>4300</v>
      </c>
      <c r="O11" s="30">
        <v>4210</v>
      </c>
      <c r="P11" s="296">
        <v>4300</v>
      </c>
      <c r="Q11" s="30">
        <v>4300</v>
      </c>
      <c r="R11" s="30">
        <v>6050</v>
      </c>
      <c r="S11" s="30">
        <v>6210</v>
      </c>
      <c r="T11" s="97">
        <v>4210</v>
      </c>
      <c r="U11" s="179">
        <v>4270</v>
      </c>
      <c r="V11" s="179">
        <v>4190</v>
      </c>
      <c r="W11" s="30">
        <v>4210</v>
      </c>
      <c r="X11" s="30">
        <v>4300</v>
      </c>
      <c r="Y11" s="30">
        <v>4210</v>
      </c>
      <c r="Z11" s="30">
        <v>4300</v>
      </c>
      <c r="AA11" s="30">
        <v>6050</v>
      </c>
    </row>
    <row r="12" spans="1:27" s="295" customFormat="1" ht="11.25">
      <c r="A12" s="294">
        <v>1</v>
      </c>
      <c r="B12" s="294">
        <v>2</v>
      </c>
      <c r="C12" s="294">
        <v>3</v>
      </c>
      <c r="D12" s="294">
        <v>4</v>
      </c>
      <c r="E12" s="294">
        <v>5</v>
      </c>
      <c r="F12" s="294">
        <v>6</v>
      </c>
      <c r="G12" s="294">
        <v>7</v>
      </c>
      <c r="H12" s="294">
        <v>8</v>
      </c>
      <c r="I12" s="294">
        <v>9</v>
      </c>
      <c r="J12" s="294">
        <v>10</v>
      </c>
      <c r="K12" s="294">
        <v>11</v>
      </c>
      <c r="L12" s="294">
        <v>12</v>
      </c>
      <c r="M12" s="294">
        <v>13</v>
      </c>
      <c r="N12" s="294">
        <v>14</v>
      </c>
      <c r="O12" s="294">
        <v>15</v>
      </c>
      <c r="P12" s="294">
        <v>16</v>
      </c>
      <c r="Q12" s="294">
        <v>17</v>
      </c>
      <c r="R12" s="294">
        <v>18</v>
      </c>
      <c r="S12" s="294">
        <v>19</v>
      </c>
      <c r="T12" s="294">
        <v>20</v>
      </c>
      <c r="U12" s="294">
        <v>21</v>
      </c>
      <c r="V12" s="294">
        <v>22</v>
      </c>
      <c r="W12" s="294">
        <v>23</v>
      </c>
      <c r="X12" s="294">
        <v>24</v>
      </c>
      <c r="Y12" s="294">
        <v>25</v>
      </c>
      <c r="Z12" s="294">
        <v>26</v>
      </c>
      <c r="AA12" s="294">
        <v>27</v>
      </c>
    </row>
    <row r="13" spans="1:27" s="92" customFormat="1" ht="19.5" customHeight="1">
      <c r="A13" s="432">
        <v>1</v>
      </c>
      <c r="B13" s="31" t="s">
        <v>102</v>
      </c>
      <c r="C13" s="32">
        <f>C14</f>
        <v>8920</v>
      </c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ht="24.75" customHeight="1">
      <c r="A14" s="432"/>
      <c r="B14" s="34" t="s">
        <v>156</v>
      </c>
      <c r="C14" s="33">
        <f>SUM(E14:AA14)</f>
        <v>8920</v>
      </c>
      <c r="D14" s="33"/>
      <c r="E14" s="33">
        <v>8482</v>
      </c>
      <c r="F14" s="33"/>
      <c r="G14" s="33"/>
      <c r="H14" s="33"/>
      <c r="I14" s="33"/>
      <c r="J14" s="33"/>
      <c r="K14" s="33"/>
      <c r="L14" s="33"/>
      <c r="M14" s="33">
        <v>438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 spans="1:27" ht="18" customHeight="1">
      <c r="A15" s="432">
        <v>2</v>
      </c>
      <c r="B15" s="31" t="s">
        <v>103</v>
      </c>
      <c r="C15" s="32">
        <f>C16</f>
        <v>31741</v>
      </c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</row>
    <row r="16" spans="1:27" ht="27" customHeight="1">
      <c r="A16" s="432"/>
      <c r="B16" s="34" t="s">
        <v>155</v>
      </c>
      <c r="C16" s="33">
        <f>SUM(D16:AA16)</f>
        <v>31741</v>
      </c>
      <c r="D16" s="33"/>
      <c r="E16" s="33"/>
      <c r="F16" s="33"/>
      <c r="G16" s="33"/>
      <c r="H16" s="33"/>
      <c r="I16" s="33"/>
      <c r="J16" s="33"/>
      <c r="K16" s="33"/>
      <c r="L16" s="33">
        <v>10000</v>
      </c>
      <c r="M16" s="33"/>
      <c r="N16" s="33"/>
      <c r="O16" s="33"/>
      <c r="P16" s="33"/>
      <c r="Q16" s="33"/>
      <c r="R16" s="33">
        <v>20000</v>
      </c>
      <c r="S16" s="33"/>
      <c r="T16" s="33">
        <v>1741</v>
      </c>
      <c r="U16" s="33"/>
      <c r="V16" s="33"/>
      <c r="W16" s="33"/>
      <c r="X16" s="33"/>
      <c r="Y16" s="33"/>
      <c r="Z16" s="33"/>
      <c r="AA16" s="33"/>
    </row>
    <row r="17" spans="1:27" ht="17.25" customHeight="1">
      <c r="A17" s="432">
        <v>3</v>
      </c>
      <c r="B17" s="31" t="s">
        <v>104</v>
      </c>
      <c r="C17" s="32">
        <f>C18+C19</f>
        <v>25012</v>
      </c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ht="17.25" customHeight="1">
      <c r="A18" s="432"/>
      <c r="B18" s="34" t="s">
        <v>152</v>
      </c>
      <c r="C18" s="33">
        <f>SUM(E18:AA18)</f>
        <v>200</v>
      </c>
      <c r="D18" s="32"/>
      <c r="E18" s="33"/>
      <c r="F18" s="33"/>
      <c r="G18" s="33"/>
      <c r="H18" s="33">
        <v>200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ht="30" customHeight="1">
      <c r="A19" s="432"/>
      <c r="B19" s="34" t="s">
        <v>155</v>
      </c>
      <c r="C19" s="33">
        <f>SUM(E19:AA19)</f>
        <v>24812</v>
      </c>
      <c r="D19" s="33"/>
      <c r="E19" s="33"/>
      <c r="F19" s="33"/>
      <c r="G19" s="33"/>
      <c r="H19" s="33"/>
      <c r="I19" s="33"/>
      <c r="J19" s="33"/>
      <c r="K19" s="33"/>
      <c r="L19" s="33"/>
      <c r="M19" s="65">
        <v>1800</v>
      </c>
      <c r="N19" s="45"/>
      <c r="O19" s="45"/>
      <c r="P19" s="45"/>
      <c r="Q19" s="45"/>
      <c r="R19" s="33">
        <v>23012</v>
      </c>
      <c r="S19" s="33"/>
      <c r="T19" s="33"/>
      <c r="U19" s="33"/>
      <c r="V19" s="33"/>
      <c r="W19" s="33"/>
      <c r="X19" s="33"/>
      <c r="Y19" s="33"/>
      <c r="Z19" s="33"/>
      <c r="AA19" s="33"/>
    </row>
    <row r="20" spans="1:27" ht="17.25" customHeight="1">
      <c r="A20" s="432">
        <v>4</v>
      </c>
      <c r="B20" s="31" t="s">
        <v>105</v>
      </c>
      <c r="C20" s="32">
        <f>C22+C21</f>
        <v>17743</v>
      </c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 ht="17.25" customHeight="1">
      <c r="A21" s="432"/>
      <c r="B21" s="34" t="s">
        <v>152</v>
      </c>
      <c r="C21" s="33">
        <f>SUM(D21:AA21)</f>
        <v>2700</v>
      </c>
      <c r="D21" s="32"/>
      <c r="E21" s="33"/>
      <c r="F21" s="33"/>
      <c r="G21" s="33">
        <v>500</v>
      </c>
      <c r="H21" s="33">
        <v>1200</v>
      </c>
      <c r="I21" s="33">
        <v>1000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7" ht="24.75" customHeight="1">
      <c r="A22" s="432"/>
      <c r="B22" s="34" t="s">
        <v>150</v>
      </c>
      <c r="C22" s="33">
        <f>SUM(D22:AA22)</f>
        <v>15043</v>
      </c>
      <c r="D22" s="33">
        <v>1000</v>
      </c>
      <c r="E22" s="33">
        <v>300</v>
      </c>
      <c r="F22" s="33"/>
      <c r="G22" s="33"/>
      <c r="H22" s="33"/>
      <c r="I22" s="33"/>
      <c r="J22" s="33"/>
      <c r="K22" s="33"/>
      <c r="L22" s="33">
        <v>3043</v>
      </c>
      <c r="M22" s="33">
        <v>1200</v>
      </c>
      <c r="N22" s="33"/>
      <c r="O22" s="33">
        <v>1200</v>
      </c>
      <c r="P22" s="33">
        <v>300</v>
      </c>
      <c r="Q22" s="33"/>
      <c r="R22" s="33"/>
      <c r="S22" s="33">
        <v>3000</v>
      </c>
      <c r="T22" s="33"/>
      <c r="U22" s="33"/>
      <c r="V22" s="33"/>
      <c r="W22" s="33"/>
      <c r="X22" s="33"/>
      <c r="Y22" s="33">
        <v>1500</v>
      </c>
      <c r="Z22" s="33"/>
      <c r="AA22" s="33">
        <v>3500</v>
      </c>
    </row>
    <row r="23" spans="1:27" ht="21" customHeight="1">
      <c r="A23" s="432">
        <v>5</v>
      </c>
      <c r="B23" s="31" t="s">
        <v>106</v>
      </c>
      <c r="C23" s="32">
        <f>C24+C25</f>
        <v>14538</v>
      </c>
      <c r="D23" s="32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 ht="24">
      <c r="A24" s="432"/>
      <c r="B24" s="34" t="s">
        <v>150</v>
      </c>
      <c r="C24" s="33">
        <f>SUM(E24:AA24)</f>
        <v>500</v>
      </c>
      <c r="D24" s="33"/>
      <c r="E24" s="33"/>
      <c r="F24" s="33"/>
      <c r="G24" s="33"/>
      <c r="H24" s="33"/>
      <c r="I24" s="33"/>
      <c r="J24" s="33"/>
      <c r="K24" s="33"/>
      <c r="L24" s="33"/>
      <c r="M24" s="33">
        <v>500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7" ht="25.5" customHeight="1">
      <c r="A25" s="432"/>
      <c r="B25" s="34" t="s">
        <v>151</v>
      </c>
      <c r="C25" s="33">
        <f>SUM(E25:AA25)</f>
        <v>14038</v>
      </c>
      <c r="D25" s="33"/>
      <c r="E25" s="33"/>
      <c r="F25" s="33"/>
      <c r="G25" s="33">
        <v>500</v>
      </c>
      <c r="H25" s="33">
        <v>200</v>
      </c>
      <c r="I25" s="33">
        <v>700</v>
      </c>
      <c r="J25" s="33">
        <v>500</v>
      </c>
      <c r="K25" s="33"/>
      <c r="L25" s="33"/>
      <c r="M25" s="33"/>
      <c r="N25" s="33"/>
      <c r="O25" s="33"/>
      <c r="P25" s="33"/>
      <c r="Q25" s="33"/>
      <c r="R25" s="33">
        <v>12138</v>
      </c>
      <c r="S25" s="33"/>
      <c r="T25" s="33"/>
      <c r="U25" s="33"/>
      <c r="V25" s="33"/>
      <c r="W25" s="33"/>
      <c r="X25" s="33"/>
      <c r="Y25" s="33"/>
      <c r="Z25" s="33"/>
      <c r="AA25" s="33"/>
    </row>
    <row r="26" spans="1:27" ht="20.25" customHeight="1">
      <c r="A26" s="432">
        <v>6</v>
      </c>
      <c r="B26" s="31" t="s">
        <v>107</v>
      </c>
      <c r="C26" s="32">
        <f>C27+C28</f>
        <v>13871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27" ht="19.5" customHeight="1">
      <c r="A27" s="432"/>
      <c r="B27" s="34" t="s">
        <v>152</v>
      </c>
      <c r="C27" s="33">
        <f>SUM(E27:AA27)</f>
        <v>1300</v>
      </c>
      <c r="D27" s="33"/>
      <c r="E27" s="33"/>
      <c r="F27" s="33"/>
      <c r="G27" s="33">
        <v>400</v>
      </c>
      <c r="H27" s="33">
        <v>200</v>
      </c>
      <c r="I27" s="33">
        <v>700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46"/>
      <c r="X27" s="46"/>
      <c r="Y27" s="33"/>
      <c r="Z27" s="33"/>
      <c r="AA27" s="33"/>
    </row>
    <row r="28" spans="1:27" ht="30.75" customHeight="1">
      <c r="A28" s="432"/>
      <c r="B28" s="34" t="s">
        <v>153</v>
      </c>
      <c r="C28" s="33">
        <f t="shared" ref="C28" si="0">SUM(E28:AA28)</f>
        <v>12571</v>
      </c>
      <c r="D28" s="33"/>
      <c r="E28" s="33"/>
      <c r="F28" s="33"/>
      <c r="G28" s="33"/>
      <c r="H28" s="33"/>
      <c r="I28" s="33"/>
      <c r="J28" s="33"/>
      <c r="K28" s="33"/>
      <c r="L28" s="33">
        <v>2500</v>
      </c>
      <c r="M28" s="33">
        <v>600</v>
      </c>
      <c r="N28" s="33"/>
      <c r="O28" s="33"/>
      <c r="P28" s="33"/>
      <c r="Q28" s="33"/>
      <c r="R28" s="33"/>
      <c r="S28" s="33"/>
      <c r="T28" s="33"/>
      <c r="U28" s="33"/>
      <c r="V28" s="33"/>
      <c r="W28" s="46"/>
      <c r="X28" s="46"/>
      <c r="Y28" s="33">
        <v>500</v>
      </c>
      <c r="Z28" s="33">
        <v>500</v>
      </c>
      <c r="AA28" s="33">
        <v>8471</v>
      </c>
    </row>
    <row r="29" spans="1:27" s="92" customFormat="1" ht="15" customHeight="1">
      <c r="A29" s="432">
        <v>7</v>
      </c>
      <c r="B29" s="31" t="s">
        <v>108</v>
      </c>
      <c r="C29" s="32">
        <f>C30+C31</f>
        <v>14252</v>
      </c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s="92" customFormat="1" ht="15" customHeight="1">
      <c r="A30" s="432"/>
      <c r="B30" s="34" t="s">
        <v>152</v>
      </c>
      <c r="C30" s="33">
        <f>SUM(E30:AA30)</f>
        <v>2100</v>
      </c>
      <c r="D30" s="32"/>
      <c r="E30" s="33"/>
      <c r="F30" s="33"/>
      <c r="G30" s="33">
        <v>400</v>
      </c>
      <c r="H30" s="33">
        <v>100</v>
      </c>
      <c r="I30" s="33">
        <v>925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>
        <v>675</v>
      </c>
      <c r="U30" s="33"/>
      <c r="V30" s="33"/>
      <c r="W30" s="33"/>
      <c r="X30" s="33"/>
      <c r="Y30" s="33"/>
      <c r="Z30" s="33"/>
      <c r="AA30" s="33"/>
    </row>
    <row r="31" spans="1:27" s="92" customFormat="1" ht="23.25" customHeight="1">
      <c r="A31" s="432"/>
      <c r="B31" s="34" t="s">
        <v>188</v>
      </c>
      <c r="C31" s="33">
        <f>SUM(E31:AA31)</f>
        <v>12152</v>
      </c>
      <c r="D31" s="33"/>
      <c r="E31" s="33"/>
      <c r="F31" s="33"/>
      <c r="G31" s="33"/>
      <c r="H31" s="33"/>
      <c r="I31" s="33"/>
      <c r="J31" s="33"/>
      <c r="K31" s="33"/>
      <c r="L31" s="33"/>
      <c r="M31" s="33">
        <v>1300</v>
      </c>
      <c r="N31" s="33"/>
      <c r="O31" s="33">
        <v>1200</v>
      </c>
      <c r="P31" s="33">
        <v>300</v>
      </c>
      <c r="Q31" s="33"/>
      <c r="R31" s="33"/>
      <c r="S31" s="33"/>
      <c r="T31" s="33">
        <v>3000</v>
      </c>
      <c r="U31" s="33">
        <v>1000</v>
      </c>
      <c r="V31" s="33"/>
      <c r="W31" s="33"/>
      <c r="X31" s="33"/>
      <c r="Y31" s="33"/>
      <c r="Z31" s="33"/>
      <c r="AA31" s="33">
        <v>5352</v>
      </c>
    </row>
    <row r="32" spans="1:27" ht="24.75" customHeight="1">
      <c r="A32" s="438" t="s">
        <v>98</v>
      </c>
      <c r="B32" s="439" t="s">
        <v>99</v>
      </c>
      <c r="C32" s="440" t="s">
        <v>100</v>
      </c>
      <c r="D32" s="420" t="s">
        <v>101</v>
      </c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</row>
    <row r="33" spans="1:27" ht="14.25">
      <c r="A33" s="438"/>
      <c r="B33" s="439"/>
      <c r="C33" s="439"/>
      <c r="D33" s="429"/>
      <c r="E33" s="430"/>
      <c r="F33" s="431"/>
      <c r="G33" s="425">
        <v>750</v>
      </c>
      <c r="H33" s="423"/>
      <c r="I33" s="423"/>
      <c r="J33" s="423"/>
      <c r="K33" s="428">
        <v>754</v>
      </c>
      <c r="L33" s="428"/>
      <c r="M33" s="425">
        <v>900</v>
      </c>
      <c r="N33" s="426"/>
      <c r="O33" s="426"/>
      <c r="P33" s="426"/>
      <c r="Q33" s="423"/>
      <c r="R33" s="423"/>
      <c r="S33" s="424"/>
      <c r="T33" s="425">
        <v>921</v>
      </c>
      <c r="U33" s="426"/>
      <c r="V33" s="426"/>
      <c r="W33" s="430"/>
      <c r="X33" s="430"/>
      <c r="Y33" s="428">
        <v>926</v>
      </c>
      <c r="Z33" s="428"/>
      <c r="AA33" s="428"/>
    </row>
    <row r="34" spans="1:27" ht="14.25">
      <c r="A34" s="438"/>
      <c r="B34" s="439"/>
      <c r="C34" s="439"/>
      <c r="D34" s="422">
        <v>60016</v>
      </c>
      <c r="E34" s="423"/>
      <c r="F34" s="424"/>
      <c r="G34" s="425">
        <v>75075</v>
      </c>
      <c r="H34" s="423"/>
      <c r="I34" s="424"/>
      <c r="J34" s="181">
        <v>75095</v>
      </c>
      <c r="K34" s="428">
        <v>75412</v>
      </c>
      <c r="L34" s="428"/>
      <c r="M34" s="428">
        <v>90003</v>
      </c>
      <c r="N34" s="428"/>
      <c r="O34" s="425">
        <v>90004</v>
      </c>
      <c r="P34" s="424"/>
      <c r="Q34" s="430">
        <v>90015</v>
      </c>
      <c r="R34" s="431"/>
      <c r="S34" s="180">
        <v>90017</v>
      </c>
      <c r="T34" s="425">
        <v>92109</v>
      </c>
      <c r="U34" s="424"/>
      <c r="V34" s="427">
        <v>92195</v>
      </c>
      <c r="W34" s="423"/>
      <c r="X34" s="424"/>
      <c r="Y34" s="428">
        <v>92695</v>
      </c>
      <c r="Z34" s="428"/>
      <c r="AA34" s="428"/>
    </row>
    <row r="35" spans="1:27">
      <c r="A35" s="438"/>
      <c r="B35" s="439"/>
      <c r="C35" s="439"/>
      <c r="D35" s="43">
        <v>4210</v>
      </c>
      <c r="E35" s="43">
        <v>4270</v>
      </c>
      <c r="F35" s="179">
        <v>6050</v>
      </c>
      <c r="G35" s="179">
        <v>4190</v>
      </c>
      <c r="H35" s="179">
        <v>4210</v>
      </c>
      <c r="I35" s="179">
        <v>4300</v>
      </c>
      <c r="J35" s="179">
        <v>4260</v>
      </c>
      <c r="K35" s="30">
        <v>4270</v>
      </c>
      <c r="L35" s="30">
        <v>6060</v>
      </c>
      <c r="M35" s="30">
        <v>4210</v>
      </c>
      <c r="N35" s="30">
        <v>4300</v>
      </c>
      <c r="O35" s="30">
        <v>4210</v>
      </c>
      <c r="P35" s="296">
        <v>4300</v>
      </c>
      <c r="Q35" s="30">
        <v>4300</v>
      </c>
      <c r="R35" s="30">
        <v>6050</v>
      </c>
      <c r="S35" s="30">
        <v>6210</v>
      </c>
      <c r="T35" s="179">
        <v>4210</v>
      </c>
      <c r="U35" s="179">
        <v>4270</v>
      </c>
      <c r="V35" s="179">
        <v>4190</v>
      </c>
      <c r="W35" s="30">
        <v>4210</v>
      </c>
      <c r="X35" s="30">
        <v>4300</v>
      </c>
      <c r="Y35" s="30">
        <v>4210</v>
      </c>
      <c r="Z35" s="30">
        <v>4300</v>
      </c>
      <c r="AA35" s="30">
        <v>6050</v>
      </c>
    </row>
    <row r="36" spans="1:27" s="295" customFormat="1" ht="11.25">
      <c r="A36" s="294">
        <v>1</v>
      </c>
      <c r="B36" s="294">
        <v>2</v>
      </c>
      <c r="C36" s="294">
        <v>3</v>
      </c>
      <c r="D36" s="294">
        <v>4</v>
      </c>
      <c r="E36" s="294">
        <v>5</v>
      </c>
      <c r="F36" s="294">
        <v>6</v>
      </c>
      <c r="G36" s="294">
        <v>7</v>
      </c>
      <c r="H36" s="294">
        <v>8</v>
      </c>
      <c r="I36" s="294">
        <v>9</v>
      </c>
      <c r="J36" s="294">
        <v>10</v>
      </c>
      <c r="K36" s="294">
        <v>11</v>
      </c>
      <c r="L36" s="294">
        <v>12</v>
      </c>
      <c r="M36" s="294">
        <v>13</v>
      </c>
      <c r="N36" s="294">
        <v>14</v>
      </c>
      <c r="O36" s="294">
        <v>15</v>
      </c>
      <c r="P36" s="294">
        <v>16</v>
      </c>
      <c r="Q36" s="294">
        <v>17</v>
      </c>
      <c r="R36" s="294">
        <v>18</v>
      </c>
      <c r="S36" s="294">
        <v>19</v>
      </c>
      <c r="T36" s="294">
        <v>20</v>
      </c>
      <c r="U36" s="294">
        <v>21</v>
      </c>
      <c r="V36" s="294">
        <v>22</v>
      </c>
      <c r="W36" s="294">
        <v>23</v>
      </c>
      <c r="X36" s="294">
        <v>24</v>
      </c>
      <c r="Y36" s="294">
        <v>25</v>
      </c>
      <c r="Z36" s="294">
        <v>26</v>
      </c>
      <c r="AA36" s="294">
        <v>27</v>
      </c>
    </row>
    <row r="37" spans="1:27" ht="16.5" customHeight="1">
      <c r="A37" s="432">
        <v>8</v>
      </c>
      <c r="B37" s="31" t="s">
        <v>109</v>
      </c>
      <c r="C37" s="32">
        <f>C38+C39</f>
        <v>18410</v>
      </c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7" ht="17.25" customHeight="1">
      <c r="A38" s="432"/>
      <c r="B38" s="34" t="s">
        <v>152</v>
      </c>
      <c r="C38" s="33">
        <f>SUM(E38:AA38)</f>
        <v>1800</v>
      </c>
      <c r="D38" s="33"/>
      <c r="E38" s="33"/>
      <c r="F38" s="33"/>
      <c r="G38" s="33">
        <v>400</v>
      </c>
      <c r="H38" s="33">
        <v>200</v>
      </c>
      <c r="I38" s="33">
        <v>900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>
        <v>300</v>
      </c>
      <c r="U38" s="33"/>
      <c r="V38" s="33"/>
      <c r="W38" s="74"/>
      <c r="X38" s="74"/>
      <c r="Y38" s="33"/>
      <c r="Z38" s="33"/>
      <c r="AA38" s="33"/>
    </row>
    <row r="39" spans="1:27" ht="24">
      <c r="A39" s="432"/>
      <c r="B39" s="34" t="s">
        <v>153</v>
      </c>
      <c r="C39" s="33">
        <f>SUM(D39:AA39)</f>
        <v>16610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>
        <v>200</v>
      </c>
      <c r="P39" s="33"/>
      <c r="Q39" s="33"/>
      <c r="R39" s="33">
        <v>7974</v>
      </c>
      <c r="S39" s="33">
        <v>6236</v>
      </c>
      <c r="T39" s="33"/>
      <c r="U39" s="33"/>
      <c r="V39" s="33"/>
      <c r="W39" s="33"/>
      <c r="X39" s="33"/>
      <c r="Y39" s="33">
        <v>2200</v>
      </c>
      <c r="Z39" s="33"/>
      <c r="AA39" s="33"/>
    </row>
    <row r="40" spans="1:27" ht="19.5" customHeight="1">
      <c r="A40" s="435">
        <v>9</v>
      </c>
      <c r="B40" s="31" t="s">
        <v>110</v>
      </c>
      <c r="C40" s="32">
        <f>C41+C42+C43</f>
        <v>12030</v>
      </c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 ht="25.5" customHeight="1">
      <c r="A41" s="436"/>
      <c r="B41" s="36" t="s">
        <v>150</v>
      </c>
      <c r="C41" s="33">
        <f>SUM(E41:AA41)</f>
        <v>450</v>
      </c>
      <c r="D41" s="33"/>
      <c r="E41" s="33"/>
      <c r="F41" s="33"/>
      <c r="G41" s="33"/>
      <c r="H41" s="33"/>
      <c r="I41" s="33"/>
      <c r="J41" s="33"/>
      <c r="K41" s="33"/>
      <c r="L41" s="33"/>
      <c r="M41" s="33">
        <v>450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7" ht="20.25" customHeight="1">
      <c r="A42" s="437"/>
      <c r="B42" s="36" t="s">
        <v>154</v>
      </c>
      <c r="C42" s="33">
        <f>SUM(E42:AA42)</f>
        <v>11080</v>
      </c>
      <c r="D42" s="33"/>
      <c r="E42" s="33"/>
      <c r="F42" s="33">
        <v>11080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75"/>
      <c r="AA42" s="33"/>
    </row>
    <row r="43" spans="1:27" ht="20.25" customHeight="1">
      <c r="A43" s="185"/>
      <c r="B43" s="69" t="s">
        <v>189</v>
      </c>
      <c r="C43" s="33">
        <f>SUM(E43:AA43)</f>
        <v>500</v>
      </c>
      <c r="D43" s="33"/>
      <c r="E43" s="33"/>
      <c r="F43" s="33"/>
      <c r="G43" s="33">
        <v>300</v>
      </c>
      <c r="H43" s="33">
        <v>200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75"/>
      <c r="AA43" s="33"/>
    </row>
    <row r="44" spans="1:27" ht="18" customHeight="1">
      <c r="A44" s="433">
        <v>10</v>
      </c>
      <c r="B44" s="68" t="s">
        <v>111</v>
      </c>
      <c r="C44" s="32">
        <f>C45+C46</f>
        <v>15839</v>
      </c>
      <c r="D44" s="32"/>
      <c r="E44" s="3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89"/>
      <c r="U44" s="179"/>
      <c r="V44" s="179"/>
      <c r="W44" s="63"/>
      <c r="X44" s="63"/>
      <c r="Y44" s="63"/>
      <c r="Z44" s="64"/>
      <c r="AA44" s="89"/>
    </row>
    <row r="45" spans="1:27" s="92" customFormat="1">
      <c r="A45" s="434"/>
      <c r="B45" s="186" t="s">
        <v>151</v>
      </c>
      <c r="C45" s="33">
        <f>SUM(E45:AA45)</f>
        <v>3000</v>
      </c>
      <c r="D45" s="33"/>
      <c r="E45" s="33"/>
      <c r="F45" s="63"/>
      <c r="G45" s="63">
        <v>400</v>
      </c>
      <c r="H45" s="63">
        <v>200</v>
      </c>
      <c r="I45" s="63">
        <v>900</v>
      </c>
      <c r="J45" s="63"/>
      <c r="K45" s="63"/>
      <c r="L45" s="65"/>
      <c r="M45" s="65"/>
      <c r="N45" s="63"/>
      <c r="O45" s="63"/>
      <c r="P45" s="63"/>
      <c r="Q45" s="63"/>
      <c r="R45" s="63"/>
      <c r="S45" s="63"/>
      <c r="T45" s="89"/>
      <c r="U45" s="179"/>
      <c r="V45" s="63">
        <v>300</v>
      </c>
      <c r="W45" s="65">
        <v>500</v>
      </c>
      <c r="X45" s="65">
        <v>700</v>
      </c>
      <c r="Y45" s="63"/>
      <c r="Z45" s="64"/>
      <c r="AA45" s="89"/>
    </row>
    <row r="46" spans="1:27" s="92" customFormat="1" ht="24">
      <c r="A46" s="434"/>
      <c r="B46" s="69" t="s">
        <v>190</v>
      </c>
      <c r="C46" s="33">
        <f>SUM(E46:AA46)</f>
        <v>12839</v>
      </c>
      <c r="D46" s="33"/>
      <c r="E46" s="33">
        <v>8500</v>
      </c>
      <c r="F46" s="63"/>
      <c r="G46" s="63"/>
      <c r="H46" s="63"/>
      <c r="I46" s="63"/>
      <c r="J46" s="63"/>
      <c r="K46" s="63"/>
      <c r="L46" s="65">
        <v>2500</v>
      </c>
      <c r="M46" s="63">
        <v>1000</v>
      </c>
      <c r="N46" s="63"/>
      <c r="O46" s="63"/>
      <c r="P46" s="63"/>
      <c r="Q46" s="63"/>
      <c r="R46" s="63"/>
      <c r="S46" s="63"/>
      <c r="T46" s="89">
        <v>839</v>
      </c>
      <c r="U46" s="179"/>
      <c r="V46" s="179"/>
      <c r="W46" s="35"/>
      <c r="X46" s="35"/>
      <c r="Y46" s="63"/>
      <c r="Z46" s="64"/>
      <c r="AA46" s="89"/>
    </row>
    <row r="47" spans="1:27" s="92" customFormat="1" ht="17.25" customHeight="1">
      <c r="A47" s="432">
        <v>11</v>
      </c>
      <c r="B47" s="31" t="s">
        <v>112</v>
      </c>
      <c r="C47" s="32">
        <f>C48+C49</f>
        <v>31741</v>
      </c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9.5" customHeight="1">
      <c r="A48" s="432"/>
      <c r="B48" s="70" t="s">
        <v>152</v>
      </c>
      <c r="C48" s="33">
        <f>SUM(D48:AA48)</f>
        <v>5600</v>
      </c>
      <c r="D48" s="33"/>
      <c r="E48" s="33"/>
      <c r="F48" s="33"/>
      <c r="G48" s="33"/>
      <c r="H48" s="33">
        <v>1200</v>
      </c>
      <c r="I48" s="33">
        <v>1900</v>
      </c>
      <c r="J48" s="33"/>
      <c r="K48" s="33"/>
      <c r="L48" s="33"/>
      <c r="M48" s="33">
        <v>500</v>
      </c>
      <c r="N48" s="33">
        <v>1000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>
        <v>500</v>
      </c>
      <c r="Z48" s="33">
        <v>500</v>
      </c>
      <c r="AA48" s="33"/>
    </row>
    <row r="49" spans="1:28" ht="27" customHeight="1">
      <c r="A49" s="432"/>
      <c r="B49" s="71" t="s">
        <v>155</v>
      </c>
      <c r="C49" s="33">
        <f>SUM(D49:AA49)</f>
        <v>26141</v>
      </c>
      <c r="D49" s="33">
        <v>1000</v>
      </c>
      <c r="E49" s="33"/>
      <c r="F49" s="33"/>
      <c r="G49" s="33"/>
      <c r="H49" s="33"/>
      <c r="I49" s="33"/>
      <c r="J49" s="33"/>
      <c r="K49" s="33"/>
      <c r="L49" s="33"/>
      <c r="M49" s="35">
        <v>2700</v>
      </c>
      <c r="N49" s="66">
        <v>300</v>
      </c>
      <c r="O49" s="66">
        <v>9141</v>
      </c>
      <c r="P49" s="66"/>
      <c r="Q49" s="44"/>
      <c r="R49" s="44"/>
      <c r="S49" s="44"/>
      <c r="T49" s="33">
        <v>1500</v>
      </c>
      <c r="U49" s="33">
        <v>1500</v>
      </c>
      <c r="V49" s="33"/>
      <c r="W49" s="67"/>
      <c r="X49" s="67"/>
      <c r="Y49" s="33"/>
      <c r="Z49" s="33"/>
      <c r="AA49" s="33">
        <v>10000</v>
      </c>
    </row>
    <row r="50" spans="1:28" ht="18" customHeight="1">
      <c r="A50" s="432">
        <v>12</v>
      </c>
      <c r="B50" s="31" t="s">
        <v>113</v>
      </c>
      <c r="C50" s="32">
        <f>C51</f>
        <v>16220</v>
      </c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28" ht="27" customHeight="1">
      <c r="A51" s="432"/>
      <c r="B51" s="71" t="s">
        <v>191</v>
      </c>
      <c r="C51" s="33">
        <f>SUM(E51:AA51)</f>
        <v>16220</v>
      </c>
      <c r="D51" s="33"/>
      <c r="E51" s="33"/>
      <c r="F51" s="33"/>
      <c r="G51" s="33"/>
      <c r="H51" s="33">
        <v>1800</v>
      </c>
      <c r="I51" s="33">
        <v>700</v>
      </c>
      <c r="J51" s="33"/>
      <c r="K51" s="33">
        <v>8720</v>
      </c>
      <c r="L51" s="33"/>
      <c r="M51" s="33">
        <v>1000</v>
      </c>
      <c r="N51" s="33"/>
      <c r="O51" s="33"/>
      <c r="P51" s="33"/>
      <c r="Q51" s="33">
        <v>3000</v>
      </c>
      <c r="R51" s="33"/>
      <c r="S51" s="33"/>
      <c r="T51" s="33"/>
      <c r="U51" s="33"/>
      <c r="V51" s="33"/>
      <c r="W51" s="46"/>
      <c r="X51" s="46"/>
      <c r="Y51" s="33">
        <v>1000</v>
      </c>
      <c r="Z51" s="33"/>
      <c r="AA51" s="33"/>
    </row>
    <row r="52" spans="1:28" ht="18.75" customHeight="1">
      <c r="A52" s="88"/>
      <c r="B52" s="31"/>
      <c r="C52" s="32">
        <f>C13+C15+C17+C20+C23+C26+C29+C37+C40+C44+C47+C50</f>
        <v>220317</v>
      </c>
      <c r="D52" s="32">
        <f t="shared" ref="D52:AA52" si="1">D14+D16+D18+D19+D21+D22+D24+D25+D27+D28+D30+D31+D38+D39+D41+D42+D43+D45+D46+D48+D49+D51</f>
        <v>2000</v>
      </c>
      <c r="E52" s="32">
        <f t="shared" si="1"/>
        <v>17282</v>
      </c>
      <c r="F52" s="32">
        <f t="shared" si="1"/>
        <v>11080</v>
      </c>
      <c r="G52" s="32">
        <f t="shared" si="1"/>
        <v>2900</v>
      </c>
      <c r="H52" s="32">
        <f t="shared" si="1"/>
        <v>5500</v>
      </c>
      <c r="I52" s="32">
        <f t="shared" si="1"/>
        <v>7725</v>
      </c>
      <c r="J52" s="32">
        <f t="shared" si="1"/>
        <v>500</v>
      </c>
      <c r="K52" s="32">
        <f t="shared" si="1"/>
        <v>8720</v>
      </c>
      <c r="L52" s="32">
        <f t="shared" si="1"/>
        <v>18043</v>
      </c>
      <c r="M52" s="32">
        <f t="shared" si="1"/>
        <v>11488</v>
      </c>
      <c r="N52" s="32">
        <f t="shared" si="1"/>
        <v>1300</v>
      </c>
      <c r="O52" s="32">
        <f t="shared" si="1"/>
        <v>11741</v>
      </c>
      <c r="P52" s="32">
        <f t="shared" si="1"/>
        <v>600</v>
      </c>
      <c r="Q52" s="32">
        <f t="shared" si="1"/>
        <v>3000</v>
      </c>
      <c r="R52" s="32">
        <f t="shared" si="1"/>
        <v>63124</v>
      </c>
      <c r="S52" s="32">
        <f t="shared" si="1"/>
        <v>9236</v>
      </c>
      <c r="T52" s="32">
        <f t="shared" si="1"/>
        <v>8055</v>
      </c>
      <c r="U52" s="32">
        <f t="shared" si="1"/>
        <v>2500</v>
      </c>
      <c r="V52" s="32">
        <f t="shared" si="1"/>
        <v>300</v>
      </c>
      <c r="W52" s="32">
        <f t="shared" si="1"/>
        <v>500</v>
      </c>
      <c r="X52" s="32">
        <f t="shared" si="1"/>
        <v>700</v>
      </c>
      <c r="Y52" s="32">
        <f t="shared" si="1"/>
        <v>5700</v>
      </c>
      <c r="Z52" s="32">
        <f t="shared" si="1"/>
        <v>1000</v>
      </c>
      <c r="AA52" s="32">
        <f t="shared" si="1"/>
        <v>27323</v>
      </c>
      <c r="AB52" s="91"/>
    </row>
    <row r="53" spans="1:28" s="29" customFormat="1" ht="19.5" customHeight="1">
      <c r="A53" s="28"/>
      <c r="B53" s="73"/>
      <c r="C53" s="49"/>
      <c r="D53" s="49"/>
      <c r="E53" s="49"/>
      <c r="F53" s="49"/>
      <c r="G53" s="49"/>
      <c r="H53" s="49"/>
      <c r="I53" s="49"/>
      <c r="J53" s="49"/>
    </row>
    <row r="54" spans="1:28">
      <c r="C54" s="49" t="s">
        <v>157</v>
      </c>
      <c r="F54" s="49"/>
      <c r="G54" s="49"/>
      <c r="H54" s="49"/>
      <c r="I54" s="49"/>
      <c r="J54" s="49"/>
      <c r="T54" s="93" t="s">
        <v>24</v>
      </c>
      <c r="U54" s="93"/>
      <c r="V54" s="93"/>
      <c r="W54" s="93"/>
      <c r="X54" s="93"/>
    </row>
    <row r="55" spans="1:28">
      <c r="T55" s="93"/>
      <c r="U55" s="93"/>
      <c r="V55" s="93"/>
      <c r="W55" s="93"/>
      <c r="X55" s="93"/>
    </row>
    <row r="56" spans="1:28">
      <c r="T56" s="93" t="s">
        <v>882</v>
      </c>
      <c r="U56" s="93"/>
      <c r="V56" s="93"/>
      <c r="W56" s="94"/>
      <c r="X56" s="94"/>
    </row>
    <row r="57" spans="1:28">
      <c r="A57" s="92"/>
      <c r="B57" s="95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6"/>
      <c r="X57" s="96"/>
      <c r="Y57" s="92"/>
      <c r="Z57" s="92"/>
      <c r="AA57" s="92"/>
    </row>
    <row r="58" spans="1:28" s="92" customFormat="1">
      <c r="A58" s="28"/>
      <c r="B58" s="73"/>
      <c r="C58" s="49"/>
      <c r="D58" s="49"/>
      <c r="E58" s="4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96"/>
      <c r="X58" s="96"/>
      <c r="Y58" s="29"/>
      <c r="Z58" s="29"/>
      <c r="AA58" s="29"/>
    </row>
    <row r="59" spans="1:28"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</row>
    <row r="61" spans="1:28">
      <c r="E61" s="72"/>
    </row>
  </sheetData>
  <mergeCells count="51">
    <mergeCell ref="A23:A25"/>
    <mergeCell ref="G9:J9"/>
    <mergeCell ref="O10:P10"/>
    <mergeCell ref="T10:U10"/>
    <mergeCell ref="B6:Z6"/>
    <mergeCell ref="A13:A14"/>
    <mergeCell ref="A15:A16"/>
    <mergeCell ref="A17:A19"/>
    <mergeCell ref="A20:A22"/>
    <mergeCell ref="B8:B11"/>
    <mergeCell ref="C8:C11"/>
    <mergeCell ref="K9:L9"/>
    <mergeCell ref="Y9:AA9"/>
    <mergeCell ref="K10:L10"/>
    <mergeCell ref="T9:X9"/>
    <mergeCell ref="A8:A11"/>
    <mergeCell ref="A26:A28"/>
    <mergeCell ref="A32:A35"/>
    <mergeCell ref="B32:B35"/>
    <mergeCell ref="C32:C35"/>
    <mergeCell ref="K33:L33"/>
    <mergeCell ref="K34:L34"/>
    <mergeCell ref="A47:A49"/>
    <mergeCell ref="A50:A51"/>
    <mergeCell ref="Y34:AA34"/>
    <mergeCell ref="A29:A31"/>
    <mergeCell ref="A37:A39"/>
    <mergeCell ref="A44:A46"/>
    <mergeCell ref="A40:A42"/>
    <mergeCell ref="T33:X33"/>
    <mergeCell ref="M34:N34"/>
    <mergeCell ref="D33:F33"/>
    <mergeCell ref="Q34:R34"/>
    <mergeCell ref="G33:J33"/>
    <mergeCell ref="G34:I34"/>
    <mergeCell ref="O34:P34"/>
    <mergeCell ref="T34:U34"/>
    <mergeCell ref="M33:S33"/>
    <mergeCell ref="D8:AA8"/>
    <mergeCell ref="D10:F10"/>
    <mergeCell ref="D32:AA32"/>
    <mergeCell ref="D34:F34"/>
    <mergeCell ref="M9:S9"/>
    <mergeCell ref="V10:X10"/>
    <mergeCell ref="V34:X34"/>
    <mergeCell ref="Y10:AA10"/>
    <mergeCell ref="D9:F9"/>
    <mergeCell ref="Q10:R10"/>
    <mergeCell ref="Y33:AA33"/>
    <mergeCell ref="M10:N10"/>
    <mergeCell ref="G10:I10"/>
  </mergeCells>
  <pageMargins left="0.39" right="0.19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3"/>
  <sheetViews>
    <sheetView tabSelected="1" view="pageBreakPreview" topLeftCell="A400" zoomScale="60" zoomScaleNormal="100" workbookViewId="0">
      <selection activeCell="I6" sqref="I6"/>
    </sheetView>
  </sheetViews>
  <sheetFormatPr defaultRowHeight="14.25"/>
  <cols>
    <col min="1" max="1" width="5.625" style="76" customWidth="1"/>
    <col min="2" max="2" width="5.125" style="76" customWidth="1"/>
    <col min="3" max="3" width="5.25" style="76" customWidth="1"/>
    <col min="4" max="4" width="49.25" style="76" customWidth="1"/>
    <col min="5" max="5" width="11.625" style="76" customWidth="1"/>
    <col min="6" max="6" width="0.5" style="76" customWidth="1"/>
    <col min="7" max="7" width="43.375" style="76" hidden="1" customWidth="1"/>
    <col min="8" max="8" width="12.375" style="76" hidden="1" customWidth="1"/>
    <col min="9" max="9" width="9.875" style="76" hidden="1" customWidth="1"/>
    <col min="10" max="16384" width="9" style="76"/>
  </cols>
  <sheetData>
    <row r="1" spans="1:5" ht="15.75">
      <c r="A1" s="79"/>
      <c r="B1" s="79"/>
      <c r="C1" s="79"/>
      <c r="D1" s="349" t="s">
        <v>915</v>
      </c>
      <c r="E1" s="79"/>
    </row>
    <row r="2" spans="1:5" ht="15.75">
      <c r="A2" s="79"/>
      <c r="B2" s="79"/>
      <c r="C2" s="79"/>
      <c r="D2" s="349" t="s">
        <v>913</v>
      </c>
      <c r="E2" s="79"/>
    </row>
    <row r="3" spans="1:5" ht="15.75">
      <c r="A3" s="79"/>
      <c r="B3" s="79"/>
      <c r="C3" s="79"/>
      <c r="D3" s="349" t="s">
        <v>127</v>
      </c>
      <c r="E3" s="79"/>
    </row>
    <row r="4" spans="1:5" ht="15.75">
      <c r="A4" s="79"/>
      <c r="B4" s="79"/>
      <c r="C4" s="79"/>
      <c r="D4" s="349" t="s">
        <v>914</v>
      </c>
      <c r="E4" s="79"/>
    </row>
    <row r="5" spans="1:5" ht="15.75">
      <c r="A5" s="79"/>
      <c r="B5" s="79"/>
      <c r="C5" s="79"/>
      <c r="D5" s="79"/>
      <c r="E5" s="79"/>
    </row>
    <row r="6" spans="1:5" ht="15.75">
      <c r="A6" s="79"/>
      <c r="B6" s="84" t="s">
        <v>176</v>
      </c>
      <c r="C6" s="79"/>
      <c r="D6" s="79"/>
      <c r="E6" s="79"/>
    </row>
    <row r="7" spans="1:5" s="129" customFormat="1" ht="25.5">
      <c r="A7" s="128" t="s">
        <v>2</v>
      </c>
      <c r="B7" s="128" t="s">
        <v>118</v>
      </c>
      <c r="C7" s="128" t="s">
        <v>83</v>
      </c>
      <c r="D7" s="128" t="s">
        <v>5</v>
      </c>
      <c r="E7" s="128" t="s">
        <v>124</v>
      </c>
    </row>
    <row r="8" spans="1:5" s="127" customFormat="1" ht="12.75">
      <c r="A8" s="195" t="s">
        <v>169</v>
      </c>
      <c r="B8" s="195"/>
      <c r="C8" s="195"/>
      <c r="D8" s="196" t="s">
        <v>170</v>
      </c>
      <c r="E8" s="197" t="s">
        <v>247</v>
      </c>
    </row>
    <row r="9" spans="1:5" s="127" customFormat="1" ht="15">
      <c r="A9" s="198"/>
      <c r="B9" s="199" t="s">
        <v>248</v>
      </c>
      <c r="C9" s="200"/>
      <c r="D9" s="201" t="s">
        <v>249</v>
      </c>
      <c r="E9" s="202" t="s">
        <v>211</v>
      </c>
    </row>
    <row r="10" spans="1:5" s="127" customFormat="1" ht="12.75">
      <c r="A10" s="203"/>
      <c r="B10" s="203"/>
      <c r="C10" s="199" t="s">
        <v>250</v>
      </c>
      <c r="D10" s="201" t="s">
        <v>251</v>
      </c>
      <c r="E10" s="202" t="s">
        <v>211</v>
      </c>
    </row>
    <row r="11" spans="1:5" s="127" customFormat="1" ht="15">
      <c r="A11" s="198"/>
      <c r="B11" s="199" t="s">
        <v>252</v>
      </c>
      <c r="C11" s="200"/>
      <c r="D11" s="201" t="s">
        <v>253</v>
      </c>
      <c r="E11" s="202" t="s">
        <v>254</v>
      </c>
    </row>
    <row r="12" spans="1:5" s="127" customFormat="1" ht="22.5">
      <c r="A12" s="203"/>
      <c r="B12" s="203"/>
      <c r="C12" s="199" t="s">
        <v>255</v>
      </c>
      <c r="D12" s="201" t="s">
        <v>256</v>
      </c>
      <c r="E12" s="202" t="s">
        <v>254</v>
      </c>
    </row>
    <row r="13" spans="1:5" s="127" customFormat="1" ht="12.75">
      <c r="A13" s="195" t="s">
        <v>159</v>
      </c>
      <c r="B13" s="195"/>
      <c r="C13" s="195"/>
      <c r="D13" s="196" t="s">
        <v>160</v>
      </c>
      <c r="E13" s="197" t="s">
        <v>743</v>
      </c>
    </row>
    <row r="14" spans="1:5" s="127" customFormat="1" ht="15">
      <c r="A14" s="198"/>
      <c r="B14" s="199" t="s">
        <v>161</v>
      </c>
      <c r="C14" s="200"/>
      <c r="D14" s="201" t="s">
        <v>162</v>
      </c>
      <c r="E14" s="202" t="s">
        <v>257</v>
      </c>
    </row>
    <row r="15" spans="1:5" s="127" customFormat="1" ht="22.5">
      <c r="A15" s="203"/>
      <c r="B15" s="203"/>
      <c r="C15" s="199" t="s">
        <v>163</v>
      </c>
      <c r="D15" s="201" t="s">
        <v>258</v>
      </c>
      <c r="E15" s="202" t="s">
        <v>257</v>
      </c>
    </row>
    <row r="16" spans="1:5" s="127" customFormat="1" ht="15">
      <c r="A16" s="198"/>
      <c r="B16" s="199" t="s">
        <v>259</v>
      </c>
      <c r="C16" s="200"/>
      <c r="D16" s="201" t="s">
        <v>260</v>
      </c>
      <c r="E16" s="202" t="s">
        <v>261</v>
      </c>
    </row>
    <row r="17" spans="1:5" s="127" customFormat="1" ht="12.75">
      <c r="A17" s="203"/>
      <c r="B17" s="203"/>
      <c r="C17" s="199" t="s">
        <v>250</v>
      </c>
      <c r="D17" s="201" t="s">
        <v>251</v>
      </c>
      <c r="E17" s="202" t="s">
        <v>261</v>
      </c>
    </row>
    <row r="18" spans="1:5" s="127" customFormat="1" ht="15">
      <c r="A18" s="198"/>
      <c r="B18" s="199" t="s">
        <v>203</v>
      </c>
      <c r="C18" s="200"/>
      <c r="D18" s="201" t="s">
        <v>204</v>
      </c>
      <c r="E18" s="202" t="s">
        <v>744</v>
      </c>
    </row>
    <row r="19" spans="1:5" s="127" customFormat="1" ht="22.5">
      <c r="A19" s="203"/>
      <c r="B19" s="203"/>
      <c r="C19" s="199" t="s">
        <v>206</v>
      </c>
      <c r="D19" s="201" t="s">
        <v>262</v>
      </c>
      <c r="E19" s="202" t="s">
        <v>205</v>
      </c>
    </row>
    <row r="20" spans="1:5" s="127" customFormat="1" ht="12.75">
      <c r="A20" s="203"/>
      <c r="B20" s="203"/>
      <c r="C20" s="199" t="s">
        <v>37</v>
      </c>
      <c r="D20" s="201" t="s">
        <v>38</v>
      </c>
      <c r="E20" s="202" t="s">
        <v>205</v>
      </c>
    </row>
    <row r="21" spans="1:5" s="127" customFormat="1" ht="12.75">
      <c r="A21" s="203"/>
      <c r="B21" s="203"/>
      <c r="C21" s="199" t="s">
        <v>250</v>
      </c>
      <c r="D21" s="201" t="s">
        <v>251</v>
      </c>
      <c r="E21" s="202" t="s">
        <v>263</v>
      </c>
    </row>
    <row r="22" spans="1:5" s="127" customFormat="1" ht="12.75">
      <c r="A22" s="203"/>
      <c r="B22" s="203"/>
      <c r="C22" s="199" t="s">
        <v>134</v>
      </c>
      <c r="D22" s="201" t="s">
        <v>171</v>
      </c>
      <c r="E22" s="202" t="s">
        <v>745</v>
      </c>
    </row>
    <row r="23" spans="1:5" s="127" customFormat="1" ht="15">
      <c r="A23" s="198"/>
      <c r="B23" s="199" t="s">
        <v>264</v>
      </c>
      <c r="C23" s="200"/>
      <c r="D23" s="201" t="s">
        <v>265</v>
      </c>
      <c r="E23" s="202" t="s">
        <v>266</v>
      </c>
    </row>
    <row r="24" spans="1:5" s="127" customFormat="1" ht="12.75">
      <c r="A24" s="203"/>
      <c r="B24" s="203"/>
      <c r="C24" s="199" t="s">
        <v>35</v>
      </c>
      <c r="D24" s="201" t="s">
        <v>36</v>
      </c>
      <c r="E24" s="202" t="s">
        <v>267</v>
      </c>
    </row>
    <row r="25" spans="1:5" s="127" customFormat="1" ht="12.75">
      <c r="A25" s="203"/>
      <c r="B25" s="203"/>
      <c r="C25" s="199" t="s">
        <v>268</v>
      </c>
      <c r="D25" s="201" t="s">
        <v>269</v>
      </c>
      <c r="E25" s="202" t="s">
        <v>270</v>
      </c>
    </row>
    <row r="26" spans="1:5" s="127" customFormat="1" ht="12.75">
      <c r="A26" s="203"/>
      <c r="B26" s="203"/>
      <c r="C26" s="199" t="s">
        <v>37</v>
      </c>
      <c r="D26" s="201" t="s">
        <v>38</v>
      </c>
      <c r="E26" s="202" t="s">
        <v>271</v>
      </c>
    </row>
    <row r="27" spans="1:5" s="127" customFormat="1" ht="12.75">
      <c r="A27" s="203"/>
      <c r="B27" s="203"/>
      <c r="C27" s="199" t="s">
        <v>134</v>
      </c>
      <c r="D27" s="201" t="s">
        <v>171</v>
      </c>
      <c r="E27" s="202" t="s">
        <v>272</v>
      </c>
    </row>
    <row r="28" spans="1:5" s="127" customFormat="1" ht="15">
      <c r="A28" s="198"/>
      <c r="B28" s="199" t="s">
        <v>273</v>
      </c>
      <c r="C28" s="200"/>
      <c r="D28" s="201" t="s">
        <v>274</v>
      </c>
      <c r="E28" s="202" t="s">
        <v>275</v>
      </c>
    </row>
    <row r="29" spans="1:5" s="127" customFormat="1" ht="12.75">
      <c r="A29" s="203"/>
      <c r="B29" s="203"/>
      <c r="C29" s="199" t="s">
        <v>250</v>
      </c>
      <c r="D29" s="201" t="s">
        <v>251</v>
      </c>
      <c r="E29" s="202" t="s">
        <v>275</v>
      </c>
    </row>
    <row r="30" spans="1:5" s="127" customFormat="1" ht="12.75">
      <c r="A30" s="195" t="s">
        <v>276</v>
      </c>
      <c r="B30" s="195"/>
      <c r="C30" s="195"/>
      <c r="D30" s="196" t="s">
        <v>277</v>
      </c>
      <c r="E30" s="197" t="s">
        <v>278</v>
      </c>
    </row>
    <row r="31" spans="1:5" s="127" customFormat="1" ht="15">
      <c r="A31" s="198"/>
      <c r="B31" s="199" t="s">
        <v>279</v>
      </c>
      <c r="C31" s="200"/>
      <c r="D31" s="201" t="s">
        <v>88</v>
      </c>
      <c r="E31" s="202" t="s">
        <v>278</v>
      </c>
    </row>
    <row r="32" spans="1:5" s="127" customFormat="1" ht="12.75">
      <c r="A32" s="203"/>
      <c r="B32" s="203"/>
      <c r="C32" s="199" t="s">
        <v>37</v>
      </c>
      <c r="D32" s="201" t="s">
        <v>38</v>
      </c>
      <c r="E32" s="202" t="s">
        <v>280</v>
      </c>
    </row>
    <row r="33" spans="1:5" s="127" customFormat="1" ht="12.75">
      <c r="A33" s="203"/>
      <c r="B33" s="203"/>
      <c r="C33" s="199" t="s">
        <v>250</v>
      </c>
      <c r="D33" s="201" t="s">
        <v>251</v>
      </c>
      <c r="E33" s="202" t="s">
        <v>221</v>
      </c>
    </row>
    <row r="34" spans="1:5" s="127" customFormat="1" ht="12.75">
      <c r="A34" s="195" t="s">
        <v>207</v>
      </c>
      <c r="B34" s="195"/>
      <c r="C34" s="195"/>
      <c r="D34" s="196" t="s">
        <v>208</v>
      </c>
      <c r="E34" s="197" t="s">
        <v>281</v>
      </c>
    </row>
    <row r="35" spans="1:5" s="127" customFormat="1" ht="15">
      <c r="A35" s="198"/>
      <c r="B35" s="199" t="s">
        <v>282</v>
      </c>
      <c r="C35" s="200"/>
      <c r="D35" s="201" t="s">
        <v>283</v>
      </c>
      <c r="E35" s="202" t="s">
        <v>284</v>
      </c>
    </row>
    <row r="36" spans="1:5" s="127" customFormat="1" ht="12.75">
      <c r="A36" s="203"/>
      <c r="B36" s="203"/>
      <c r="C36" s="199" t="s">
        <v>35</v>
      </c>
      <c r="D36" s="201" t="s">
        <v>36</v>
      </c>
      <c r="E36" s="202" t="s">
        <v>285</v>
      </c>
    </row>
    <row r="37" spans="1:5" s="127" customFormat="1" ht="12.75">
      <c r="A37" s="203"/>
      <c r="B37" s="203"/>
      <c r="C37" s="199" t="s">
        <v>268</v>
      </c>
      <c r="D37" s="201" t="s">
        <v>269</v>
      </c>
      <c r="E37" s="202" t="s">
        <v>286</v>
      </c>
    </row>
    <row r="38" spans="1:5" s="127" customFormat="1" ht="12.75">
      <c r="A38" s="203"/>
      <c r="B38" s="203"/>
      <c r="C38" s="199" t="s">
        <v>37</v>
      </c>
      <c r="D38" s="201" t="s">
        <v>38</v>
      </c>
      <c r="E38" s="202" t="s">
        <v>287</v>
      </c>
    </row>
    <row r="39" spans="1:5" s="127" customFormat="1" ht="12.75">
      <c r="A39" s="203"/>
      <c r="B39" s="203"/>
      <c r="C39" s="199" t="s">
        <v>250</v>
      </c>
      <c r="D39" s="201" t="s">
        <v>251</v>
      </c>
      <c r="E39" s="202" t="s">
        <v>226</v>
      </c>
    </row>
    <row r="40" spans="1:5" s="127" customFormat="1" ht="22.5">
      <c r="A40" s="203"/>
      <c r="B40" s="203"/>
      <c r="C40" s="199" t="s">
        <v>288</v>
      </c>
      <c r="D40" s="201" t="s">
        <v>289</v>
      </c>
      <c r="E40" s="202" t="s">
        <v>247</v>
      </c>
    </row>
    <row r="41" spans="1:5" s="127" customFormat="1" ht="15">
      <c r="A41" s="198"/>
      <c r="B41" s="199" t="s">
        <v>209</v>
      </c>
      <c r="C41" s="200"/>
      <c r="D41" s="201" t="s">
        <v>210</v>
      </c>
      <c r="E41" s="202" t="s">
        <v>290</v>
      </c>
    </row>
    <row r="42" spans="1:5" s="127" customFormat="1" ht="12.75">
      <c r="A42" s="203"/>
      <c r="B42" s="203"/>
      <c r="C42" s="199" t="s">
        <v>291</v>
      </c>
      <c r="D42" s="201" t="s">
        <v>292</v>
      </c>
      <c r="E42" s="202" t="s">
        <v>290</v>
      </c>
    </row>
    <row r="43" spans="1:5" s="127" customFormat="1" ht="12.75">
      <c r="A43" s="195" t="s">
        <v>293</v>
      </c>
      <c r="B43" s="195"/>
      <c r="C43" s="195"/>
      <c r="D43" s="196" t="s">
        <v>294</v>
      </c>
      <c r="E43" s="197" t="s">
        <v>295</v>
      </c>
    </row>
    <row r="44" spans="1:5" s="127" customFormat="1" ht="15">
      <c r="A44" s="198"/>
      <c r="B44" s="199" t="s">
        <v>296</v>
      </c>
      <c r="C44" s="200"/>
      <c r="D44" s="201" t="s">
        <v>297</v>
      </c>
      <c r="E44" s="202" t="s">
        <v>298</v>
      </c>
    </row>
    <row r="45" spans="1:5" s="127" customFormat="1" ht="12.75">
      <c r="A45" s="203"/>
      <c r="B45" s="203"/>
      <c r="C45" s="199" t="s">
        <v>31</v>
      </c>
      <c r="D45" s="201" t="s">
        <v>32</v>
      </c>
      <c r="E45" s="202" t="s">
        <v>217</v>
      </c>
    </row>
    <row r="46" spans="1:5" s="127" customFormat="1" ht="12.75">
      <c r="A46" s="203"/>
      <c r="B46" s="203"/>
      <c r="C46" s="199" t="s">
        <v>198</v>
      </c>
      <c r="D46" s="201" t="s">
        <v>200</v>
      </c>
      <c r="E46" s="202" t="s">
        <v>230</v>
      </c>
    </row>
    <row r="47" spans="1:5" s="127" customFormat="1" ht="12.75">
      <c r="A47" s="203"/>
      <c r="B47" s="203"/>
      <c r="C47" s="199" t="s">
        <v>37</v>
      </c>
      <c r="D47" s="201" t="s">
        <v>38</v>
      </c>
      <c r="E47" s="202" t="s">
        <v>246</v>
      </c>
    </row>
    <row r="48" spans="1:5" s="127" customFormat="1" ht="15">
      <c r="A48" s="198"/>
      <c r="B48" s="199" t="s">
        <v>299</v>
      </c>
      <c r="C48" s="200"/>
      <c r="D48" s="201" t="s">
        <v>300</v>
      </c>
      <c r="E48" s="202" t="s">
        <v>301</v>
      </c>
    </row>
    <row r="49" spans="1:5" s="127" customFormat="1" ht="12.75">
      <c r="A49" s="203"/>
      <c r="B49" s="203"/>
      <c r="C49" s="199" t="s">
        <v>37</v>
      </c>
      <c r="D49" s="201" t="s">
        <v>38</v>
      </c>
      <c r="E49" s="202" t="s">
        <v>301</v>
      </c>
    </row>
    <row r="50" spans="1:5" s="127" customFormat="1" ht="15">
      <c r="A50" s="198"/>
      <c r="B50" s="199" t="s">
        <v>302</v>
      </c>
      <c r="C50" s="200"/>
      <c r="D50" s="201" t="s">
        <v>88</v>
      </c>
      <c r="E50" s="202" t="s">
        <v>303</v>
      </c>
    </row>
    <row r="51" spans="1:5" s="127" customFormat="1" ht="12.75">
      <c r="A51" s="203"/>
      <c r="B51" s="203"/>
      <c r="C51" s="199" t="s">
        <v>37</v>
      </c>
      <c r="D51" s="201" t="s">
        <v>38</v>
      </c>
      <c r="E51" s="202" t="s">
        <v>303</v>
      </c>
    </row>
    <row r="52" spans="1:5" s="127" customFormat="1" ht="12.75">
      <c r="A52" s="195" t="s">
        <v>26</v>
      </c>
      <c r="B52" s="195"/>
      <c r="C52" s="195"/>
      <c r="D52" s="196" t="s">
        <v>0</v>
      </c>
      <c r="E52" s="197" t="s">
        <v>304</v>
      </c>
    </row>
    <row r="53" spans="1:5" s="127" customFormat="1" ht="15">
      <c r="A53" s="198"/>
      <c r="B53" s="199" t="s">
        <v>27</v>
      </c>
      <c r="C53" s="200"/>
      <c r="D53" s="201" t="s">
        <v>28</v>
      </c>
      <c r="E53" s="202" t="s">
        <v>212</v>
      </c>
    </row>
    <row r="54" spans="1:5" s="127" customFormat="1" ht="12.75">
      <c r="A54" s="203"/>
      <c r="B54" s="203"/>
      <c r="C54" s="199" t="s">
        <v>29</v>
      </c>
      <c r="D54" s="201" t="s">
        <v>30</v>
      </c>
      <c r="E54" s="202" t="s">
        <v>305</v>
      </c>
    </row>
    <row r="55" spans="1:5" s="127" customFormat="1" ht="12.75">
      <c r="A55" s="203"/>
      <c r="B55" s="203"/>
      <c r="C55" s="199" t="s">
        <v>31</v>
      </c>
      <c r="D55" s="201" t="s">
        <v>32</v>
      </c>
      <c r="E55" s="202" t="s">
        <v>306</v>
      </c>
    </row>
    <row r="56" spans="1:5" s="127" customFormat="1" ht="12.75">
      <c r="A56" s="203"/>
      <c r="B56" s="203"/>
      <c r="C56" s="199" t="s">
        <v>33</v>
      </c>
      <c r="D56" s="201" t="s">
        <v>34</v>
      </c>
      <c r="E56" s="202" t="s">
        <v>307</v>
      </c>
    </row>
    <row r="57" spans="1:5" s="127" customFormat="1" ht="12.75">
      <c r="A57" s="203"/>
      <c r="B57" s="203"/>
      <c r="C57" s="199" t="s">
        <v>35</v>
      </c>
      <c r="D57" s="201" t="s">
        <v>36</v>
      </c>
      <c r="E57" s="202" t="s">
        <v>308</v>
      </c>
    </row>
    <row r="58" spans="1:5" s="127" customFormat="1" ht="12.75">
      <c r="A58" s="203"/>
      <c r="B58" s="203"/>
      <c r="C58" s="199" t="s">
        <v>37</v>
      </c>
      <c r="D58" s="201" t="s">
        <v>38</v>
      </c>
      <c r="E58" s="202" t="s">
        <v>309</v>
      </c>
    </row>
    <row r="59" spans="1:5" s="127" customFormat="1" ht="12.75">
      <c r="A59" s="203"/>
      <c r="B59" s="203"/>
      <c r="C59" s="199" t="s">
        <v>197</v>
      </c>
      <c r="D59" s="201" t="s">
        <v>310</v>
      </c>
      <c r="E59" s="202" t="s">
        <v>211</v>
      </c>
    </row>
    <row r="60" spans="1:5" s="127" customFormat="1" ht="12.75">
      <c r="A60" s="203"/>
      <c r="B60" s="203"/>
      <c r="C60" s="199" t="s">
        <v>39</v>
      </c>
      <c r="D60" s="201" t="s">
        <v>40</v>
      </c>
      <c r="E60" s="202" t="s">
        <v>311</v>
      </c>
    </row>
    <row r="61" spans="1:5" s="127" customFormat="1" ht="12.75">
      <c r="A61" s="203"/>
      <c r="B61" s="203"/>
      <c r="C61" s="199" t="s">
        <v>55</v>
      </c>
      <c r="D61" s="201" t="s">
        <v>56</v>
      </c>
      <c r="E61" s="202" t="s">
        <v>311</v>
      </c>
    </row>
    <row r="62" spans="1:5" s="127" customFormat="1" ht="15">
      <c r="A62" s="198"/>
      <c r="B62" s="199" t="s">
        <v>312</v>
      </c>
      <c r="C62" s="200"/>
      <c r="D62" s="201" t="s">
        <v>313</v>
      </c>
      <c r="E62" s="202" t="s">
        <v>314</v>
      </c>
    </row>
    <row r="63" spans="1:5" s="127" customFormat="1" ht="12.75">
      <c r="A63" s="203"/>
      <c r="B63" s="203"/>
      <c r="C63" s="199" t="s">
        <v>315</v>
      </c>
      <c r="D63" s="201" t="s">
        <v>316</v>
      </c>
      <c r="E63" s="202" t="s">
        <v>317</v>
      </c>
    </row>
    <row r="64" spans="1:5" s="127" customFormat="1" ht="12.75">
      <c r="A64" s="203"/>
      <c r="B64" s="203"/>
      <c r="C64" s="199" t="s">
        <v>35</v>
      </c>
      <c r="D64" s="201" t="s">
        <v>36</v>
      </c>
      <c r="E64" s="202" t="s">
        <v>318</v>
      </c>
    </row>
    <row r="65" spans="1:5" s="127" customFormat="1" ht="12.75">
      <c r="A65" s="203"/>
      <c r="B65" s="203"/>
      <c r="C65" s="199" t="s">
        <v>37</v>
      </c>
      <c r="D65" s="201" t="s">
        <v>38</v>
      </c>
      <c r="E65" s="202" t="s">
        <v>319</v>
      </c>
    </row>
    <row r="66" spans="1:5" s="127" customFormat="1" ht="15">
      <c r="A66" s="198"/>
      <c r="B66" s="199" t="s">
        <v>213</v>
      </c>
      <c r="C66" s="200"/>
      <c r="D66" s="201" t="s">
        <v>214</v>
      </c>
      <c r="E66" s="202" t="s">
        <v>320</v>
      </c>
    </row>
    <row r="67" spans="1:5" s="127" customFormat="1" ht="12.75">
      <c r="A67" s="203"/>
      <c r="B67" s="203"/>
      <c r="C67" s="199" t="s">
        <v>321</v>
      </c>
      <c r="D67" s="201" t="s">
        <v>322</v>
      </c>
      <c r="E67" s="202" t="s">
        <v>323</v>
      </c>
    </row>
    <row r="68" spans="1:5" s="127" customFormat="1" ht="12.75">
      <c r="A68" s="203"/>
      <c r="B68" s="203"/>
      <c r="C68" s="199" t="s">
        <v>29</v>
      </c>
      <c r="D68" s="201" t="s">
        <v>30</v>
      </c>
      <c r="E68" s="202" t="s">
        <v>324</v>
      </c>
    </row>
    <row r="69" spans="1:5" s="127" customFormat="1" ht="12.75">
      <c r="A69" s="203"/>
      <c r="B69" s="203"/>
      <c r="C69" s="199" t="s">
        <v>325</v>
      </c>
      <c r="D69" s="201" t="s">
        <v>326</v>
      </c>
      <c r="E69" s="202" t="s">
        <v>327</v>
      </c>
    </row>
    <row r="70" spans="1:5" s="127" customFormat="1" ht="12.75">
      <c r="A70" s="203"/>
      <c r="B70" s="203"/>
      <c r="C70" s="199" t="s">
        <v>31</v>
      </c>
      <c r="D70" s="201" t="s">
        <v>32</v>
      </c>
      <c r="E70" s="202" t="s">
        <v>328</v>
      </c>
    </row>
    <row r="71" spans="1:5" s="127" customFormat="1" ht="12.75">
      <c r="A71" s="203"/>
      <c r="B71" s="203"/>
      <c r="C71" s="199" t="s">
        <v>33</v>
      </c>
      <c r="D71" s="201" t="s">
        <v>34</v>
      </c>
      <c r="E71" s="202" t="s">
        <v>329</v>
      </c>
    </row>
    <row r="72" spans="1:5" s="127" customFormat="1" ht="12.75">
      <c r="A72" s="203"/>
      <c r="B72" s="203"/>
      <c r="C72" s="199" t="s">
        <v>198</v>
      </c>
      <c r="D72" s="201" t="s">
        <v>200</v>
      </c>
      <c r="E72" s="202" t="s">
        <v>330</v>
      </c>
    </row>
    <row r="73" spans="1:5" s="127" customFormat="1" ht="12.75">
      <c r="A73" s="203"/>
      <c r="B73" s="203"/>
      <c r="C73" s="199" t="s">
        <v>35</v>
      </c>
      <c r="D73" s="201" t="s">
        <v>36</v>
      </c>
      <c r="E73" s="202" t="s">
        <v>331</v>
      </c>
    </row>
    <row r="74" spans="1:5" s="127" customFormat="1" ht="12.75">
      <c r="A74" s="203"/>
      <c r="B74" s="203"/>
      <c r="C74" s="199" t="s">
        <v>49</v>
      </c>
      <c r="D74" s="201" t="s">
        <v>50</v>
      </c>
      <c r="E74" s="202" t="s">
        <v>332</v>
      </c>
    </row>
    <row r="75" spans="1:5" s="127" customFormat="1" ht="12.75">
      <c r="A75" s="203"/>
      <c r="B75" s="203"/>
      <c r="C75" s="199" t="s">
        <v>268</v>
      </c>
      <c r="D75" s="201" t="s">
        <v>269</v>
      </c>
      <c r="E75" s="202" t="s">
        <v>333</v>
      </c>
    </row>
    <row r="76" spans="1:5" s="127" customFormat="1" ht="12.75">
      <c r="A76" s="203"/>
      <c r="B76" s="203"/>
      <c r="C76" s="199" t="s">
        <v>334</v>
      </c>
      <c r="D76" s="201" t="s">
        <v>335</v>
      </c>
      <c r="E76" s="202" t="s">
        <v>336</v>
      </c>
    </row>
    <row r="77" spans="1:5" s="127" customFormat="1" ht="12.75">
      <c r="A77" s="203"/>
      <c r="B77" s="203"/>
      <c r="C77" s="199" t="s">
        <v>37</v>
      </c>
      <c r="D77" s="201" t="s">
        <v>38</v>
      </c>
      <c r="E77" s="202" t="s">
        <v>222</v>
      </c>
    </row>
    <row r="78" spans="1:5" s="127" customFormat="1" ht="12.75">
      <c r="A78" s="203"/>
      <c r="B78" s="203"/>
      <c r="C78" s="199" t="s">
        <v>337</v>
      </c>
      <c r="D78" s="201" t="s">
        <v>338</v>
      </c>
      <c r="E78" s="202" t="s">
        <v>339</v>
      </c>
    </row>
    <row r="79" spans="1:5" s="127" customFormat="1" ht="12.75">
      <c r="A79" s="203"/>
      <c r="B79" s="203"/>
      <c r="C79" s="199" t="s">
        <v>39</v>
      </c>
      <c r="D79" s="201" t="s">
        <v>40</v>
      </c>
      <c r="E79" s="202" t="s">
        <v>219</v>
      </c>
    </row>
    <row r="80" spans="1:5" s="127" customFormat="1" ht="12.75">
      <c r="A80" s="203"/>
      <c r="B80" s="203"/>
      <c r="C80" s="199" t="s">
        <v>340</v>
      </c>
      <c r="D80" s="201" t="s">
        <v>341</v>
      </c>
      <c r="E80" s="202" t="s">
        <v>287</v>
      </c>
    </row>
    <row r="81" spans="1:5" s="127" customFormat="1" ht="12.75">
      <c r="A81" s="203"/>
      <c r="B81" s="203"/>
      <c r="C81" s="199" t="s">
        <v>250</v>
      </c>
      <c r="D81" s="201" t="s">
        <v>251</v>
      </c>
      <c r="E81" s="202" t="s">
        <v>311</v>
      </c>
    </row>
    <row r="82" spans="1:5" s="127" customFormat="1" ht="12.75">
      <c r="A82" s="203"/>
      <c r="B82" s="203"/>
      <c r="C82" s="199" t="s">
        <v>53</v>
      </c>
      <c r="D82" s="201" t="s">
        <v>54</v>
      </c>
      <c r="E82" s="202" t="s">
        <v>342</v>
      </c>
    </row>
    <row r="83" spans="1:5" s="127" customFormat="1" ht="12.75">
      <c r="A83" s="203"/>
      <c r="B83" s="203"/>
      <c r="C83" s="199" t="s">
        <v>291</v>
      </c>
      <c r="D83" s="201" t="s">
        <v>292</v>
      </c>
      <c r="E83" s="202" t="s">
        <v>290</v>
      </c>
    </row>
    <row r="84" spans="1:5" s="127" customFormat="1" ht="12.75">
      <c r="A84" s="203"/>
      <c r="B84" s="203"/>
      <c r="C84" s="199" t="s">
        <v>55</v>
      </c>
      <c r="D84" s="201" t="s">
        <v>56</v>
      </c>
      <c r="E84" s="202" t="s">
        <v>343</v>
      </c>
    </row>
    <row r="85" spans="1:5" s="127" customFormat="1" ht="12.75">
      <c r="A85" s="203"/>
      <c r="B85" s="203"/>
      <c r="C85" s="199" t="s">
        <v>344</v>
      </c>
      <c r="D85" s="201" t="s">
        <v>345</v>
      </c>
      <c r="E85" s="202" t="s">
        <v>246</v>
      </c>
    </row>
    <row r="86" spans="1:5" s="127" customFormat="1" ht="15">
      <c r="A86" s="198"/>
      <c r="B86" s="199" t="s">
        <v>346</v>
      </c>
      <c r="C86" s="200"/>
      <c r="D86" s="201" t="s">
        <v>347</v>
      </c>
      <c r="E86" s="202" t="s">
        <v>348</v>
      </c>
    </row>
    <row r="87" spans="1:5" s="127" customFormat="1" ht="12.75">
      <c r="A87" s="203"/>
      <c r="B87" s="203"/>
      <c r="C87" s="199" t="s">
        <v>349</v>
      </c>
      <c r="D87" s="201" t="s">
        <v>350</v>
      </c>
      <c r="E87" s="202" t="s">
        <v>351</v>
      </c>
    </row>
    <row r="88" spans="1:5" s="127" customFormat="1" ht="12.75">
      <c r="A88" s="203"/>
      <c r="B88" s="203"/>
      <c r="C88" s="199" t="s">
        <v>35</v>
      </c>
      <c r="D88" s="201" t="s">
        <v>36</v>
      </c>
      <c r="E88" s="202" t="s">
        <v>352</v>
      </c>
    </row>
    <row r="89" spans="1:5" s="127" customFormat="1" ht="12.75">
      <c r="A89" s="203"/>
      <c r="B89" s="203"/>
      <c r="C89" s="199" t="s">
        <v>37</v>
      </c>
      <c r="D89" s="201" t="s">
        <v>38</v>
      </c>
      <c r="E89" s="202" t="s">
        <v>353</v>
      </c>
    </row>
    <row r="90" spans="1:5" s="127" customFormat="1" ht="12.75">
      <c r="A90" s="203"/>
      <c r="B90" s="203"/>
      <c r="C90" s="199" t="s">
        <v>250</v>
      </c>
      <c r="D90" s="201" t="s">
        <v>251</v>
      </c>
      <c r="E90" s="202" t="s">
        <v>211</v>
      </c>
    </row>
    <row r="91" spans="1:5" s="127" customFormat="1" ht="15">
      <c r="A91" s="198"/>
      <c r="B91" s="199" t="s">
        <v>354</v>
      </c>
      <c r="C91" s="200"/>
      <c r="D91" s="201" t="s">
        <v>88</v>
      </c>
      <c r="E91" s="202" t="s">
        <v>355</v>
      </c>
    </row>
    <row r="92" spans="1:5" s="127" customFormat="1" ht="12.75">
      <c r="A92" s="203"/>
      <c r="B92" s="203"/>
      <c r="C92" s="199" t="s">
        <v>315</v>
      </c>
      <c r="D92" s="201" t="s">
        <v>316</v>
      </c>
      <c r="E92" s="202" t="s">
        <v>356</v>
      </c>
    </row>
    <row r="93" spans="1:5" s="127" customFormat="1" ht="12.75">
      <c r="A93" s="203"/>
      <c r="B93" s="203"/>
      <c r="C93" s="199" t="s">
        <v>357</v>
      </c>
      <c r="D93" s="201" t="s">
        <v>358</v>
      </c>
      <c r="E93" s="202" t="s">
        <v>359</v>
      </c>
    </row>
    <row r="94" spans="1:5" s="127" customFormat="1" ht="12.75">
      <c r="A94" s="203"/>
      <c r="B94" s="203"/>
      <c r="C94" s="199" t="s">
        <v>35</v>
      </c>
      <c r="D94" s="201" t="s">
        <v>36</v>
      </c>
      <c r="E94" s="202" t="s">
        <v>360</v>
      </c>
    </row>
    <row r="95" spans="1:5" s="127" customFormat="1" ht="12.75">
      <c r="A95" s="203"/>
      <c r="B95" s="203"/>
      <c r="C95" s="199" t="s">
        <v>49</v>
      </c>
      <c r="D95" s="201" t="s">
        <v>50</v>
      </c>
      <c r="E95" s="202" t="s">
        <v>211</v>
      </c>
    </row>
    <row r="96" spans="1:5" s="127" customFormat="1" ht="12.75">
      <c r="A96" s="203"/>
      <c r="B96" s="203"/>
      <c r="C96" s="199" t="s">
        <v>337</v>
      </c>
      <c r="D96" s="201" t="s">
        <v>338</v>
      </c>
      <c r="E96" s="202" t="s">
        <v>361</v>
      </c>
    </row>
    <row r="97" spans="1:5" s="127" customFormat="1" ht="12.75">
      <c r="A97" s="203"/>
      <c r="B97" s="203"/>
      <c r="C97" s="199" t="s">
        <v>250</v>
      </c>
      <c r="D97" s="201" t="s">
        <v>251</v>
      </c>
      <c r="E97" s="202" t="s">
        <v>362</v>
      </c>
    </row>
    <row r="98" spans="1:5" s="127" customFormat="1" ht="22.5">
      <c r="A98" s="195" t="s">
        <v>41</v>
      </c>
      <c r="B98" s="195"/>
      <c r="C98" s="195"/>
      <c r="D98" s="196" t="s">
        <v>42</v>
      </c>
      <c r="E98" s="197" t="s">
        <v>215</v>
      </c>
    </row>
    <row r="99" spans="1:5" s="127" customFormat="1" ht="15">
      <c r="A99" s="198"/>
      <c r="B99" s="199" t="s">
        <v>43</v>
      </c>
      <c r="C99" s="200"/>
      <c r="D99" s="201" t="s">
        <v>44</v>
      </c>
      <c r="E99" s="202" t="s">
        <v>215</v>
      </c>
    </row>
    <row r="100" spans="1:5" s="127" customFormat="1" ht="12.75">
      <c r="A100" s="203"/>
      <c r="B100" s="203"/>
      <c r="C100" s="199" t="s">
        <v>29</v>
      </c>
      <c r="D100" s="201" t="s">
        <v>30</v>
      </c>
      <c r="E100" s="202" t="s">
        <v>363</v>
      </c>
    </row>
    <row r="101" spans="1:5" s="127" customFormat="1" ht="12.75">
      <c r="A101" s="203"/>
      <c r="B101" s="203"/>
      <c r="C101" s="199" t="s">
        <v>31</v>
      </c>
      <c r="D101" s="201" t="s">
        <v>32</v>
      </c>
      <c r="E101" s="202" t="s">
        <v>364</v>
      </c>
    </row>
    <row r="102" spans="1:5" s="127" customFormat="1" ht="12.75">
      <c r="A102" s="203"/>
      <c r="B102" s="203"/>
      <c r="C102" s="199" t="s">
        <v>33</v>
      </c>
      <c r="D102" s="201" t="s">
        <v>34</v>
      </c>
      <c r="E102" s="202" t="s">
        <v>365</v>
      </c>
    </row>
    <row r="103" spans="1:5" s="127" customFormat="1" ht="12.75">
      <c r="A103" s="195" t="s">
        <v>366</v>
      </c>
      <c r="B103" s="195"/>
      <c r="C103" s="195"/>
      <c r="D103" s="196" t="s">
        <v>367</v>
      </c>
      <c r="E103" s="297" t="s">
        <v>886</v>
      </c>
    </row>
    <row r="104" spans="1:5" s="127" customFormat="1" ht="15">
      <c r="A104" s="198"/>
      <c r="B104" s="199" t="s">
        <v>368</v>
      </c>
      <c r="C104" s="200"/>
      <c r="D104" s="201" t="s">
        <v>369</v>
      </c>
      <c r="E104" s="293" t="s">
        <v>887</v>
      </c>
    </row>
    <row r="105" spans="1:5" s="127" customFormat="1" ht="12.75">
      <c r="A105" s="203"/>
      <c r="B105" s="203"/>
      <c r="C105" s="199" t="s">
        <v>315</v>
      </c>
      <c r="D105" s="201" t="s">
        <v>316</v>
      </c>
      <c r="E105" s="202" t="s">
        <v>370</v>
      </c>
    </row>
    <row r="106" spans="1:5" s="127" customFormat="1" ht="12.75">
      <c r="A106" s="203"/>
      <c r="B106" s="203"/>
      <c r="C106" s="199" t="s">
        <v>198</v>
      </c>
      <c r="D106" s="201" t="s">
        <v>200</v>
      </c>
      <c r="E106" s="202" t="s">
        <v>371</v>
      </c>
    </row>
    <row r="107" spans="1:5" s="127" customFormat="1" ht="12.75">
      <c r="A107" s="203"/>
      <c r="B107" s="203"/>
      <c r="C107" s="199" t="s">
        <v>35</v>
      </c>
      <c r="D107" s="201" t="s">
        <v>36</v>
      </c>
      <c r="E107" s="202" t="s">
        <v>372</v>
      </c>
    </row>
    <row r="108" spans="1:5" s="127" customFormat="1" ht="12.75">
      <c r="A108" s="203"/>
      <c r="B108" s="203"/>
      <c r="C108" s="199" t="s">
        <v>49</v>
      </c>
      <c r="D108" s="201" t="s">
        <v>50</v>
      </c>
      <c r="E108" s="202" t="s">
        <v>373</v>
      </c>
    </row>
    <row r="109" spans="1:5" s="127" customFormat="1" ht="12.75">
      <c r="A109" s="203"/>
      <c r="B109" s="203"/>
      <c r="C109" s="199" t="s">
        <v>268</v>
      </c>
      <c r="D109" s="201" t="s">
        <v>269</v>
      </c>
      <c r="E109" s="202" t="s">
        <v>374</v>
      </c>
    </row>
    <row r="110" spans="1:5" s="127" customFormat="1" ht="12.75">
      <c r="A110" s="203"/>
      <c r="B110" s="203"/>
      <c r="C110" s="199" t="s">
        <v>37</v>
      </c>
      <c r="D110" s="201" t="s">
        <v>38</v>
      </c>
      <c r="E110" s="202" t="s">
        <v>375</v>
      </c>
    </row>
    <row r="111" spans="1:5" s="127" customFormat="1" ht="12.75">
      <c r="A111" s="203"/>
      <c r="B111" s="203"/>
      <c r="C111" s="199" t="s">
        <v>337</v>
      </c>
      <c r="D111" s="201" t="s">
        <v>338</v>
      </c>
      <c r="E111" s="202" t="s">
        <v>323</v>
      </c>
    </row>
    <row r="112" spans="1:5" s="127" customFormat="1" ht="12.75">
      <c r="A112" s="203"/>
      <c r="B112" s="203"/>
      <c r="C112" s="199" t="s">
        <v>250</v>
      </c>
      <c r="D112" s="201" t="s">
        <v>251</v>
      </c>
      <c r="E112" s="202" t="s">
        <v>223</v>
      </c>
    </row>
    <row r="113" spans="1:5" s="127" customFormat="1" ht="12.75">
      <c r="A113" s="203"/>
      <c r="B113" s="203"/>
      <c r="C113" s="199" t="s">
        <v>344</v>
      </c>
      <c r="D113" s="201" t="s">
        <v>345</v>
      </c>
      <c r="E113" s="293" t="s">
        <v>918</v>
      </c>
    </row>
    <row r="114" spans="1:5" s="127" customFormat="1" ht="15">
      <c r="A114" s="198"/>
      <c r="B114" s="199" t="s">
        <v>376</v>
      </c>
      <c r="C114" s="200"/>
      <c r="D114" s="201" t="s">
        <v>377</v>
      </c>
      <c r="E114" s="202" t="s">
        <v>378</v>
      </c>
    </row>
    <row r="115" spans="1:5" s="127" customFormat="1" ht="12.75">
      <c r="A115" s="203"/>
      <c r="B115" s="203"/>
      <c r="C115" s="199" t="s">
        <v>35</v>
      </c>
      <c r="D115" s="201" t="s">
        <v>36</v>
      </c>
      <c r="E115" s="202" t="s">
        <v>379</v>
      </c>
    </row>
    <row r="116" spans="1:5" s="127" customFormat="1" ht="12.75">
      <c r="A116" s="203"/>
      <c r="B116" s="203"/>
      <c r="C116" s="199" t="s">
        <v>37</v>
      </c>
      <c r="D116" s="201" t="s">
        <v>38</v>
      </c>
      <c r="E116" s="202" t="s">
        <v>202</v>
      </c>
    </row>
    <row r="117" spans="1:5" s="127" customFormat="1" ht="12.75">
      <c r="A117" s="203"/>
      <c r="B117" s="203"/>
      <c r="C117" s="199" t="s">
        <v>337</v>
      </c>
      <c r="D117" s="201" t="s">
        <v>338</v>
      </c>
      <c r="E117" s="202" t="s">
        <v>380</v>
      </c>
    </row>
    <row r="118" spans="1:5" s="127" customFormat="1" ht="12.75">
      <c r="A118" s="203"/>
      <c r="B118" s="203"/>
      <c r="C118" s="199" t="s">
        <v>381</v>
      </c>
      <c r="D118" s="201" t="s">
        <v>382</v>
      </c>
      <c r="E118" s="202" t="s">
        <v>383</v>
      </c>
    </row>
    <row r="119" spans="1:5" s="127" customFormat="1" ht="12.75">
      <c r="A119" s="195" t="s">
        <v>384</v>
      </c>
      <c r="B119" s="195"/>
      <c r="C119" s="195"/>
      <c r="D119" s="196" t="s">
        <v>385</v>
      </c>
      <c r="E119" s="197" t="s">
        <v>386</v>
      </c>
    </row>
    <row r="120" spans="1:5" s="127" customFormat="1" ht="22.5">
      <c r="A120" s="198"/>
      <c r="B120" s="199" t="s">
        <v>387</v>
      </c>
      <c r="C120" s="200"/>
      <c r="D120" s="201" t="s">
        <v>388</v>
      </c>
      <c r="E120" s="202" t="s">
        <v>386</v>
      </c>
    </row>
    <row r="121" spans="1:5" s="127" customFormat="1" ht="12.75">
      <c r="A121" s="203"/>
      <c r="B121" s="203"/>
      <c r="C121" s="199" t="s">
        <v>389</v>
      </c>
      <c r="D121" s="201" t="s">
        <v>390</v>
      </c>
      <c r="E121" s="293" t="s">
        <v>311</v>
      </c>
    </row>
    <row r="122" spans="1:5" s="127" customFormat="1" ht="22.5">
      <c r="A122" s="203"/>
      <c r="B122" s="203"/>
      <c r="C122" s="199" t="s">
        <v>391</v>
      </c>
      <c r="D122" s="201" t="s">
        <v>392</v>
      </c>
      <c r="E122" s="293" t="s">
        <v>891</v>
      </c>
    </row>
    <row r="123" spans="1:5" s="127" customFormat="1" ht="12.75">
      <c r="A123" s="195" t="s">
        <v>224</v>
      </c>
      <c r="B123" s="195"/>
      <c r="C123" s="195"/>
      <c r="D123" s="196" t="s">
        <v>225</v>
      </c>
      <c r="E123" s="197" t="s">
        <v>246</v>
      </c>
    </row>
    <row r="124" spans="1:5" s="127" customFormat="1" ht="15">
      <c r="A124" s="198"/>
      <c r="B124" s="199" t="s">
        <v>393</v>
      </c>
      <c r="C124" s="200"/>
      <c r="D124" s="201" t="s">
        <v>394</v>
      </c>
      <c r="E124" s="202" t="s">
        <v>246</v>
      </c>
    </row>
    <row r="125" spans="1:5" s="127" customFormat="1" ht="12.75">
      <c r="A125" s="203"/>
      <c r="B125" s="203"/>
      <c r="C125" s="199" t="s">
        <v>381</v>
      </c>
      <c r="D125" s="201" t="s">
        <v>382</v>
      </c>
      <c r="E125" s="202" t="s">
        <v>246</v>
      </c>
    </row>
    <row r="126" spans="1:5" s="127" customFormat="1" ht="12.75">
      <c r="A126" s="195" t="s">
        <v>227</v>
      </c>
      <c r="B126" s="195"/>
      <c r="C126" s="195"/>
      <c r="D126" s="196" t="s">
        <v>125</v>
      </c>
      <c r="E126" s="197" t="s">
        <v>395</v>
      </c>
    </row>
    <row r="127" spans="1:5" s="127" customFormat="1" ht="15">
      <c r="A127" s="198"/>
      <c r="B127" s="199" t="s">
        <v>228</v>
      </c>
      <c r="C127" s="200"/>
      <c r="D127" s="201" t="s">
        <v>229</v>
      </c>
      <c r="E127" s="202" t="s">
        <v>396</v>
      </c>
    </row>
    <row r="128" spans="1:5" s="127" customFormat="1" ht="12.75">
      <c r="A128" s="203"/>
      <c r="B128" s="203"/>
      <c r="C128" s="199" t="s">
        <v>397</v>
      </c>
      <c r="D128" s="201" t="s">
        <v>398</v>
      </c>
      <c r="E128" s="202" t="s">
        <v>399</v>
      </c>
    </row>
    <row r="129" spans="1:5" s="127" customFormat="1" ht="33.75">
      <c r="A129" s="203"/>
      <c r="B129" s="203"/>
      <c r="C129" s="199" t="s">
        <v>135</v>
      </c>
      <c r="D129" s="201" t="s">
        <v>136</v>
      </c>
      <c r="E129" s="202" t="s">
        <v>400</v>
      </c>
    </row>
    <row r="130" spans="1:5" s="127" customFormat="1" ht="12.75">
      <c r="A130" s="203"/>
      <c r="B130" s="203"/>
      <c r="C130" s="199" t="s">
        <v>321</v>
      </c>
      <c r="D130" s="201" t="s">
        <v>322</v>
      </c>
      <c r="E130" s="202" t="s">
        <v>401</v>
      </c>
    </row>
    <row r="131" spans="1:5" s="127" customFormat="1" ht="12.75">
      <c r="A131" s="203"/>
      <c r="B131" s="203"/>
      <c r="C131" s="199" t="s">
        <v>29</v>
      </c>
      <c r="D131" s="201" t="s">
        <v>30</v>
      </c>
      <c r="E131" s="202" t="s">
        <v>402</v>
      </c>
    </row>
    <row r="132" spans="1:5" s="127" customFormat="1" ht="12.75">
      <c r="A132" s="203"/>
      <c r="B132" s="203"/>
      <c r="C132" s="199" t="s">
        <v>325</v>
      </c>
      <c r="D132" s="201" t="s">
        <v>326</v>
      </c>
      <c r="E132" s="202" t="s">
        <v>403</v>
      </c>
    </row>
    <row r="133" spans="1:5" s="127" customFormat="1" ht="12.75">
      <c r="A133" s="203"/>
      <c r="B133" s="203"/>
      <c r="C133" s="199" t="s">
        <v>31</v>
      </c>
      <c r="D133" s="201" t="s">
        <v>32</v>
      </c>
      <c r="E133" s="202" t="s">
        <v>404</v>
      </c>
    </row>
    <row r="134" spans="1:5" s="127" customFormat="1" ht="12.75">
      <c r="A134" s="203"/>
      <c r="B134" s="203"/>
      <c r="C134" s="199" t="s">
        <v>33</v>
      </c>
      <c r="D134" s="201" t="s">
        <v>34</v>
      </c>
      <c r="E134" s="202" t="s">
        <v>405</v>
      </c>
    </row>
    <row r="135" spans="1:5" s="127" customFormat="1" ht="12.75">
      <c r="A135" s="203"/>
      <c r="B135" s="203"/>
      <c r="C135" s="199" t="s">
        <v>406</v>
      </c>
      <c r="D135" s="201" t="s">
        <v>407</v>
      </c>
      <c r="E135" s="202" t="s">
        <v>408</v>
      </c>
    </row>
    <row r="136" spans="1:5" s="127" customFormat="1" ht="12.75">
      <c r="A136" s="203"/>
      <c r="B136" s="203"/>
      <c r="C136" s="199" t="s">
        <v>198</v>
      </c>
      <c r="D136" s="201" t="s">
        <v>200</v>
      </c>
      <c r="E136" s="202" t="s">
        <v>409</v>
      </c>
    </row>
    <row r="137" spans="1:5" s="127" customFormat="1" ht="12.75">
      <c r="A137" s="203"/>
      <c r="B137" s="203"/>
      <c r="C137" s="199" t="s">
        <v>349</v>
      </c>
      <c r="D137" s="201" t="s">
        <v>350</v>
      </c>
      <c r="E137" s="202" t="s">
        <v>410</v>
      </c>
    </row>
    <row r="138" spans="1:5" s="127" customFormat="1" ht="12.75">
      <c r="A138" s="203"/>
      <c r="B138" s="203"/>
      <c r="C138" s="199" t="s">
        <v>35</v>
      </c>
      <c r="D138" s="201" t="s">
        <v>36</v>
      </c>
      <c r="E138" s="202" t="s">
        <v>411</v>
      </c>
    </row>
    <row r="139" spans="1:5" s="127" customFormat="1" ht="12.75">
      <c r="A139" s="203"/>
      <c r="B139" s="203"/>
      <c r="C139" s="199" t="s">
        <v>412</v>
      </c>
      <c r="D139" s="201" t="s">
        <v>413</v>
      </c>
      <c r="E139" s="202" t="s">
        <v>414</v>
      </c>
    </row>
    <row r="140" spans="1:5" s="127" customFormat="1" ht="12.75">
      <c r="A140" s="203"/>
      <c r="B140" s="203"/>
      <c r="C140" s="199" t="s">
        <v>49</v>
      </c>
      <c r="D140" s="201" t="s">
        <v>50</v>
      </c>
      <c r="E140" s="202" t="s">
        <v>415</v>
      </c>
    </row>
    <row r="141" spans="1:5" s="127" customFormat="1" ht="12.75">
      <c r="A141" s="203"/>
      <c r="B141" s="203"/>
      <c r="C141" s="199" t="s">
        <v>268</v>
      </c>
      <c r="D141" s="201" t="s">
        <v>269</v>
      </c>
      <c r="E141" s="202" t="s">
        <v>416</v>
      </c>
    </row>
    <row r="142" spans="1:5" s="127" customFormat="1" ht="12.75">
      <c r="A142" s="203"/>
      <c r="B142" s="203"/>
      <c r="C142" s="199" t="s">
        <v>334</v>
      </c>
      <c r="D142" s="201" t="s">
        <v>335</v>
      </c>
      <c r="E142" s="202" t="s">
        <v>417</v>
      </c>
    </row>
    <row r="143" spans="1:5" s="127" customFormat="1" ht="12.75">
      <c r="A143" s="203"/>
      <c r="B143" s="203"/>
      <c r="C143" s="199" t="s">
        <v>37</v>
      </c>
      <c r="D143" s="201" t="s">
        <v>38</v>
      </c>
      <c r="E143" s="202" t="s">
        <v>418</v>
      </c>
    </row>
    <row r="144" spans="1:5" s="127" customFormat="1" ht="12.75">
      <c r="A144" s="203"/>
      <c r="B144" s="203"/>
      <c r="C144" s="199" t="s">
        <v>337</v>
      </c>
      <c r="D144" s="201" t="s">
        <v>338</v>
      </c>
      <c r="E144" s="202" t="s">
        <v>419</v>
      </c>
    </row>
    <row r="145" spans="1:5" s="127" customFormat="1" ht="12.75">
      <c r="A145" s="203"/>
      <c r="B145" s="203"/>
      <c r="C145" s="199" t="s">
        <v>39</v>
      </c>
      <c r="D145" s="201" t="s">
        <v>40</v>
      </c>
      <c r="E145" s="202" t="s">
        <v>420</v>
      </c>
    </row>
    <row r="146" spans="1:5" s="127" customFormat="1" ht="12.75">
      <c r="A146" s="203"/>
      <c r="B146" s="203"/>
      <c r="C146" s="199" t="s">
        <v>250</v>
      </c>
      <c r="D146" s="201" t="s">
        <v>251</v>
      </c>
      <c r="E146" s="202" t="s">
        <v>421</v>
      </c>
    </row>
    <row r="147" spans="1:5" s="127" customFormat="1" ht="12.75">
      <c r="A147" s="203"/>
      <c r="B147" s="203"/>
      <c r="C147" s="199" t="s">
        <v>53</v>
      </c>
      <c r="D147" s="201" t="s">
        <v>54</v>
      </c>
      <c r="E147" s="202" t="s">
        <v>422</v>
      </c>
    </row>
    <row r="148" spans="1:5" s="127" customFormat="1" ht="12.75">
      <c r="A148" s="203"/>
      <c r="B148" s="203"/>
      <c r="C148" s="199" t="s">
        <v>55</v>
      </c>
      <c r="D148" s="201" t="s">
        <v>56</v>
      </c>
      <c r="E148" s="202" t="s">
        <v>423</v>
      </c>
    </row>
    <row r="149" spans="1:5" s="127" customFormat="1" ht="15">
      <c r="A149" s="198"/>
      <c r="B149" s="199" t="s">
        <v>231</v>
      </c>
      <c r="C149" s="200"/>
      <c r="D149" s="201" t="s">
        <v>117</v>
      </c>
      <c r="E149" s="202" t="s">
        <v>424</v>
      </c>
    </row>
    <row r="150" spans="1:5" s="127" customFormat="1" ht="22.5">
      <c r="A150" s="203"/>
      <c r="B150" s="203"/>
      <c r="C150" s="199" t="s">
        <v>163</v>
      </c>
      <c r="D150" s="201" t="s">
        <v>258</v>
      </c>
      <c r="E150" s="202" t="s">
        <v>425</v>
      </c>
    </row>
    <row r="151" spans="1:5" s="127" customFormat="1" ht="33.75">
      <c r="A151" s="203"/>
      <c r="B151" s="203"/>
      <c r="C151" s="199" t="s">
        <v>135</v>
      </c>
      <c r="D151" s="201" t="s">
        <v>136</v>
      </c>
      <c r="E151" s="202" t="s">
        <v>426</v>
      </c>
    </row>
    <row r="152" spans="1:5" s="127" customFormat="1" ht="15">
      <c r="A152" s="198"/>
      <c r="B152" s="199" t="s">
        <v>232</v>
      </c>
      <c r="C152" s="200"/>
      <c r="D152" s="201" t="s">
        <v>233</v>
      </c>
      <c r="E152" s="202" t="s">
        <v>427</v>
      </c>
    </row>
    <row r="153" spans="1:5" s="127" customFormat="1" ht="22.5">
      <c r="A153" s="203"/>
      <c r="B153" s="203"/>
      <c r="C153" s="199" t="s">
        <v>163</v>
      </c>
      <c r="D153" s="201" t="s">
        <v>258</v>
      </c>
      <c r="E153" s="202" t="s">
        <v>234</v>
      </c>
    </row>
    <row r="154" spans="1:5" s="127" customFormat="1" ht="12.75">
      <c r="A154" s="203"/>
      <c r="B154" s="203"/>
      <c r="C154" s="199" t="s">
        <v>397</v>
      </c>
      <c r="D154" s="201" t="s">
        <v>398</v>
      </c>
      <c r="E154" s="202" t="s">
        <v>428</v>
      </c>
    </row>
    <row r="155" spans="1:5" s="127" customFormat="1" ht="33.75">
      <c r="A155" s="203"/>
      <c r="B155" s="203"/>
      <c r="C155" s="199" t="s">
        <v>135</v>
      </c>
      <c r="D155" s="201" t="s">
        <v>136</v>
      </c>
      <c r="E155" s="202" t="s">
        <v>429</v>
      </c>
    </row>
    <row r="156" spans="1:5" s="127" customFormat="1" ht="12.75">
      <c r="A156" s="203"/>
      <c r="B156" s="203"/>
      <c r="C156" s="199" t="s">
        <v>321</v>
      </c>
      <c r="D156" s="201" t="s">
        <v>322</v>
      </c>
      <c r="E156" s="202" t="s">
        <v>430</v>
      </c>
    </row>
    <row r="157" spans="1:5" s="127" customFormat="1" ht="12.75">
      <c r="A157" s="203"/>
      <c r="B157" s="203"/>
      <c r="C157" s="199" t="s">
        <v>29</v>
      </c>
      <c r="D157" s="201" t="s">
        <v>30</v>
      </c>
      <c r="E157" s="202" t="s">
        <v>431</v>
      </c>
    </row>
    <row r="158" spans="1:5" s="127" customFormat="1" ht="12.75">
      <c r="A158" s="203"/>
      <c r="B158" s="203"/>
      <c r="C158" s="199" t="s">
        <v>325</v>
      </c>
      <c r="D158" s="201" t="s">
        <v>326</v>
      </c>
      <c r="E158" s="202" t="s">
        <v>432</v>
      </c>
    </row>
    <row r="159" spans="1:5" s="127" customFormat="1" ht="12.75">
      <c r="A159" s="203"/>
      <c r="B159" s="203"/>
      <c r="C159" s="199" t="s">
        <v>31</v>
      </c>
      <c r="D159" s="201" t="s">
        <v>32</v>
      </c>
      <c r="E159" s="202" t="s">
        <v>433</v>
      </c>
    </row>
    <row r="160" spans="1:5" s="127" customFormat="1" ht="12.75">
      <c r="A160" s="203"/>
      <c r="B160" s="203"/>
      <c r="C160" s="199" t="s">
        <v>33</v>
      </c>
      <c r="D160" s="201" t="s">
        <v>34</v>
      </c>
      <c r="E160" s="202" t="s">
        <v>434</v>
      </c>
    </row>
    <row r="161" spans="1:5" s="127" customFormat="1" ht="12.75">
      <c r="A161" s="203"/>
      <c r="B161" s="203"/>
      <c r="C161" s="199" t="s">
        <v>406</v>
      </c>
      <c r="D161" s="201" t="s">
        <v>407</v>
      </c>
      <c r="E161" s="202" t="s">
        <v>435</v>
      </c>
    </row>
    <row r="162" spans="1:5" s="127" customFormat="1" ht="12.75">
      <c r="A162" s="203"/>
      <c r="B162" s="203"/>
      <c r="C162" s="199" t="s">
        <v>198</v>
      </c>
      <c r="D162" s="201" t="s">
        <v>200</v>
      </c>
      <c r="E162" s="202" t="s">
        <v>436</v>
      </c>
    </row>
    <row r="163" spans="1:5" s="127" customFormat="1" ht="12.75">
      <c r="A163" s="203"/>
      <c r="B163" s="203"/>
      <c r="C163" s="199" t="s">
        <v>349</v>
      </c>
      <c r="D163" s="201" t="s">
        <v>350</v>
      </c>
      <c r="E163" s="202" t="s">
        <v>311</v>
      </c>
    </row>
    <row r="164" spans="1:5" s="127" customFormat="1" ht="12.75">
      <c r="A164" s="203"/>
      <c r="B164" s="203"/>
      <c r="C164" s="199" t="s">
        <v>35</v>
      </c>
      <c r="D164" s="201" t="s">
        <v>36</v>
      </c>
      <c r="E164" s="202" t="s">
        <v>437</v>
      </c>
    </row>
    <row r="165" spans="1:5" s="127" customFormat="1" ht="12.75">
      <c r="A165" s="203"/>
      <c r="B165" s="203"/>
      <c r="C165" s="199" t="s">
        <v>412</v>
      </c>
      <c r="D165" s="201" t="s">
        <v>413</v>
      </c>
      <c r="E165" s="202" t="s">
        <v>438</v>
      </c>
    </row>
    <row r="166" spans="1:5" s="127" customFormat="1" ht="12.75">
      <c r="A166" s="203"/>
      <c r="B166" s="203"/>
      <c r="C166" s="199" t="s">
        <v>49</v>
      </c>
      <c r="D166" s="201" t="s">
        <v>50</v>
      </c>
      <c r="E166" s="202" t="s">
        <v>439</v>
      </c>
    </row>
    <row r="167" spans="1:5" s="127" customFormat="1" ht="12.75">
      <c r="A167" s="203"/>
      <c r="B167" s="203"/>
      <c r="C167" s="199" t="s">
        <v>268</v>
      </c>
      <c r="D167" s="201" t="s">
        <v>269</v>
      </c>
      <c r="E167" s="202" t="s">
        <v>440</v>
      </c>
    </row>
    <row r="168" spans="1:5" s="127" customFormat="1" ht="12.75">
      <c r="A168" s="203"/>
      <c r="B168" s="203"/>
      <c r="C168" s="199" t="s">
        <v>334</v>
      </c>
      <c r="D168" s="201" t="s">
        <v>335</v>
      </c>
      <c r="E168" s="202" t="s">
        <v>441</v>
      </c>
    </row>
    <row r="169" spans="1:5" s="127" customFormat="1" ht="12.75">
      <c r="A169" s="203"/>
      <c r="B169" s="203"/>
      <c r="C169" s="199" t="s">
        <v>37</v>
      </c>
      <c r="D169" s="201" t="s">
        <v>38</v>
      </c>
      <c r="E169" s="202" t="s">
        <v>442</v>
      </c>
    </row>
    <row r="170" spans="1:5" s="127" customFormat="1" ht="12.75">
      <c r="A170" s="203"/>
      <c r="B170" s="203"/>
      <c r="C170" s="199" t="s">
        <v>337</v>
      </c>
      <c r="D170" s="201" t="s">
        <v>338</v>
      </c>
      <c r="E170" s="202" t="s">
        <v>443</v>
      </c>
    </row>
    <row r="171" spans="1:5" s="127" customFormat="1" ht="12.75">
      <c r="A171" s="203"/>
      <c r="B171" s="203"/>
      <c r="C171" s="199" t="s">
        <v>39</v>
      </c>
      <c r="D171" s="201" t="s">
        <v>40</v>
      </c>
      <c r="E171" s="202" t="s">
        <v>444</v>
      </c>
    </row>
    <row r="172" spans="1:5" s="127" customFormat="1" ht="12.75">
      <c r="A172" s="203"/>
      <c r="B172" s="203"/>
      <c r="C172" s="199" t="s">
        <v>250</v>
      </c>
      <c r="D172" s="201" t="s">
        <v>251</v>
      </c>
      <c r="E172" s="202" t="s">
        <v>445</v>
      </c>
    </row>
    <row r="173" spans="1:5" s="127" customFormat="1" ht="12.75">
      <c r="A173" s="203"/>
      <c r="B173" s="203"/>
      <c r="C173" s="199" t="s">
        <v>53</v>
      </c>
      <c r="D173" s="201" t="s">
        <v>54</v>
      </c>
      <c r="E173" s="202" t="s">
        <v>446</v>
      </c>
    </row>
    <row r="174" spans="1:5" s="127" customFormat="1" ht="12.75">
      <c r="A174" s="203"/>
      <c r="B174" s="203"/>
      <c r="C174" s="199" t="s">
        <v>55</v>
      </c>
      <c r="D174" s="201" t="s">
        <v>56</v>
      </c>
      <c r="E174" s="202" t="s">
        <v>447</v>
      </c>
    </row>
    <row r="175" spans="1:5" s="127" customFormat="1" ht="15">
      <c r="A175" s="198"/>
      <c r="B175" s="199" t="s">
        <v>448</v>
      </c>
      <c r="C175" s="200"/>
      <c r="D175" s="201" t="s">
        <v>449</v>
      </c>
      <c r="E175" s="202" t="s">
        <v>318</v>
      </c>
    </row>
    <row r="176" spans="1:5" s="127" customFormat="1" ht="22.5">
      <c r="A176" s="203"/>
      <c r="B176" s="203"/>
      <c r="C176" s="199" t="s">
        <v>163</v>
      </c>
      <c r="D176" s="201" t="s">
        <v>258</v>
      </c>
      <c r="E176" s="202" t="s">
        <v>318</v>
      </c>
    </row>
    <row r="177" spans="1:5" s="127" customFormat="1" ht="15">
      <c r="A177" s="198"/>
      <c r="B177" s="199" t="s">
        <v>450</v>
      </c>
      <c r="C177" s="200"/>
      <c r="D177" s="201" t="s">
        <v>451</v>
      </c>
      <c r="E177" s="202" t="s">
        <v>452</v>
      </c>
    </row>
    <row r="178" spans="1:5" s="127" customFormat="1" ht="12.75">
      <c r="A178" s="203"/>
      <c r="B178" s="203"/>
      <c r="C178" s="199" t="s">
        <v>321</v>
      </c>
      <c r="D178" s="201" t="s">
        <v>322</v>
      </c>
      <c r="E178" s="202" t="s">
        <v>453</v>
      </c>
    </row>
    <row r="179" spans="1:5" s="127" customFormat="1" ht="12.75">
      <c r="A179" s="203"/>
      <c r="B179" s="203"/>
      <c r="C179" s="199" t="s">
        <v>29</v>
      </c>
      <c r="D179" s="201" t="s">
        <v>30</v>
      </c>
      <c r="E179" s="202" t="s">
        <v>454</v>
      </c>
    </row>
    <row r="180" spans="1:5" s="127" customFormat="1" ht="12.75">
      <c r="A180" s="203"/>
      <c r="B180" s="203"/>
      <c r="C180" s="199" t="s">
        <v>325</v>
      </c>
      <c r="D180" s="201" t="s">
        <v>326</v>
      </c>
      <c r="E180" s="202" t="s">
        <v>455</v>
      </c>
    </row>
    <row r="181" spans="1:5" s="127" customFormat="1" ht="12.75">
      <c r="A181" s="203"/>
      <c r="B181" s="203"/>
      <c r="C181" s="199" t="s">
        <v>31</v>
      </c>
      <c r="D181" s="201" t="s">
        <v>32</v>
      </c>
      <c r="E181" s="202" t="s">
        <v>456</v>
      </c>
    </row>
    <row r="182" spans="1:5" s="127" customFormat="1" ht="12.75">
      <c r="A182" s="203"/>
      <c r="B182" s="203"/>
      <c r="C182" s="199" t="s">
        <v>33</v>
      </c>
      <c r="D182" s="201" t="s">
        <v>34</v>
      </c>
      <c r="E182" s="202" t="s">
        <v>457</v>
      </c>
    </row>
    <row r="183" spans="1:5" s="127" customFormat="1" ht="12.75">
      <c r="A183" s="203"/>
      <c r="B183" s="203"/>
      <c r="C183" s="199" t="s">
        <v>406</v>
      </c>
      <c r="D183" s="201" t="s">
        <v>407</v>
      </c>
      <c r="E183" s="202" t="s">
        <v>458</v>
      </c>
    </row>
    <row r="184" spans="1:5" s="127" customFormat="1" ht="12.75">
      <c r="A184" s="203"/>
      <c r="B184" s="203"/>
      <c r="C184" s="199" t="s">
        <v>198</v>
      </c>
      <c r="D184" s="201" t="s">
        <v>200</v>
      </c>
      <c r="E184" s="202" t="s">
        <v>459</v>
      </c>
    </row>
    <row r="185" spans="1:5" s="127" customFormat="1" ht="12.75">
      <c r="A185" s="203"/>
      <c r="B185" s="203"/>
      <c r="C185" s="199" t="s">
        <v>349</v>
      </c>
      <c r="D185" s="201" t="s">
        <v>350</v>
      </c>
      <c r="E185" s="202" t="s">
        <v>323</v>
      </c>
    </row>
    <row r="186" spans="1:5" s="127" customFormat="1" ht="12.75">
      <c r="A186" s="203"/>
      <c r="B186" s="203"/>
      <c r="C186" s="199" t="s">
        <v>35</v>
      </c>
      <c r="D186" s="201" t="s">
        <v>36</v>
      </c>
      <c r="E186" s="202" t="s">
        <v>460</v>
      </c>
    </row>
    <row r="187" spans="1:5" s="127" customFormat="1" ht="12.75">
      <c r="A187" s="203"/>
      <c r="B187" s="203"/>
      <c r="C187" s="199" t="s">
        <v>412</v>
      </c>
      <c r="D187" s="201" t="s">
        <v>413</v>
      </c>
      <c r="E187" s="202" t="s">
        <v>461</v>
      </c>
    </row>
    <row r="188" spans="1:5" s="127" customFormat="1" ht="12.75">
      <c r="A188" s="203"/>
      <c r="B188" s="203"/>
      <c r="C188" s="199" t="s">
        <v>49</v>
      </c>
      <c r="D188" s="201" t="s">
        <v>50</v>
      </c>
      <c r="E188" s="202" t="s">
        <v>462</v>
      </c>
    </row>
    <row r="189" spans="1:5" s="127" customFormat="1" ht="12.75">
      <c r="A189" s="203"/>
      <c r="B189" s="203"/>
      <c r="C189" s="199" t="s">
        <v>268</v>
      </c>
      <c r="D189" s="201" t="s">
        <v>269</v>
      </c>
      <c r="E189" s="202" t="s">
        <v>463</v>
      </c>
    </row>
    <row r="190" spans="1:5" s="127" customFormat="1" ht="12.75">
      <c r="A190" s="203"/>
      <c r="B190" s="203"/>
      <c r="C190" s="199" t="s">
        <v>334</v>
      </c>
      <c r="D190" s="201" t="s">
        <v>335</v>
      </c>
      <c r="E190" s="202" t="s">
        <v>464</v>
      </c>
    </row>
    <row r="191" spans="1:5" s="127" customFormat="1" ht="12.75">
      <c r="A191" s="203"/>
      <c r="B191" s="203"/>
      <c r="C191" s="199" t="s">
        <v>37</v>
      </c>
      <c r="D191" s="201" t="s">
        <v>38</v>
      </c>
      <c r="E191" s="202" t="s">
        <v>465</v>
      </c>
    </row>
    <row r="192" spans="1:5" s="127" customFormat="1" ht="12.75">
      <c r="A192" s="203"/>
      <c r="B192" s="203"/>
      <c r="C192" s="199" t="s">
        <v>337</v>
      </c>
      <c r="D192" s="201" t="s">
        <v>338</v>
      </c>
      <c r="E192" s="202" t="s">
        <v>466</v>
      </c>
    </row>
    <row r="193" spans="1:5" s="127" customFormat="1" ht="12.75">
      <c r="A193" s="203"/>
      <c r="B193" s="203"/>
      <c r="C193" s="199" t="s">
        <v>39</v>
      </c>
      <c r="D193" s="201" t="s">
        <v>40</v>
      </c>
      <c r="E193" s="202" t="s">
        <v>467</v>
      </c>
    </row>
    <row r="194" spans="1:5" s="127" customFormat="1" ht="12.75">
      <c r="A194" s="203"/>
      <c r="B194" s="203"/>
      <c r="C194" s="199" t="s">
        <v>250</v>
      </c>
      <c r="D194" s="201" t="s">
        <v>251</v>
      </c>
      <c r="E194" s="202" t="s">
        <v>468</v>
      </c>
    </row>
    <row r="195" spans="1:5" s="127" customFormat="1" ht="12.75">
      <c r="A195" s="203"/>
      <c r="B195" s="203"/>
      <c r="C195" s="199" t="s">
        <v>53</v>
      </c>
      <c r="D195" s="201" t="s">
        <v>54</v>
      </c>
      <c r="E195" s="202" t="s">
        <v>469</v>
      </c>
    </row>
    <row r="196" spans="1:5" s="127" customFormat="1" ht="12.75">
      <c r="A196" s="203"/>
      <c r="B196" s="203"/>
      <c r="C196" s="199" t="s">
        <v>55</v>
      </c>
      <c r="D196" s="201" t="s">
        <v>56</v>
      </c>
      <c r="E196" s="202" t="s">
        <v>470</v>
      </c>
    </row>
    <row r="197" spans="1:5" s="127" customFormat="1" ht="15">
      <c r="A197" s="198"/>
      <c r="B197" s="199" t="s">
        <v>471</v>
      </c>
      <c r="C197" s="200"/>
      <c r="D197" s="201" t="s">
        <v>472</v>
      </c>
      <c r="E197" s="202" t="s">
        <v>473</v>
      </c>
    </row>
    <row r="198" spans="1:5" s="127" customFormat="1" ht="12.75">
      <c r="A198" s="203"/>
      <c r="B198" s="203"/>
      <c r="C198" s="199" t="s">
        <v>198</v>
      </c>
      <c r="D198" s="201" t="s">
        <v>200</v>
      </c>
      <c r="E198" s="202" t="s">
        <v>474</v>
      </c>
    </row>
    <row r="199" spans="1:5" s="127" customFormat="1" ht="12.75">
      <c r="A199" s="203"/>
      <c r="B199" s="203"/>
      <c r="C199" s="199" t="s">
        <v>35</v>
      </c>
      <c r="D199" s="201" t="s">
        <v>36</v>
      </c>
      <c r="E199" s="202" t="s">
        <v>217</v>
      </c>
    </row>
    <row r="200" spans="1:5" s="127" customFormat="1" ht="12.75">
      <c r="A200" s="203"/>
      <c r="B200" s="203"/>
      <c r="C200" s="199" t="s">
        <v>37</v>
      </c>
      <c r="D200" s="201" t="s">
        <v>38</v>
      </c>
      <c r="E200" s="202" t="s">
        <v>475</v>
      </c>
    </row>
    <row r="201" spans="1:5" s="127" customFormat="1" ht="15">
      <c r="A201" s="198"/>
      <c r="B201" s="199" t="s">
        <v>476</v>
      </c>
      <c r="C201" s="200"/>
      <c r="D201" s="201" t="s">
        <v>477</v>
      </c>
      <c r="E201" s="202" t="s">
        <v>478</v>
      </c>
    </row>
    <row r="202" spans="1:5" s="127" customFormat="1" ht="12.75">
      <c r="A202" s="203"/>
      <c r="B202" s="203"/>
      <c r="C202" s="199" t="s">
        <v>198</v>
      </c>
      <c r="D202" s="201" t="s">
        <v>200</v>
      </c>
      <c r="E202" s="202" t="s">
        <v>220</v>
      </c>
    </row>
    <row r="203" spans="1:5" s="127" customFormat="1" ht="12.75">
      <c r="A203" s="203"/>
      <c r="B203" s="203"/>
      <c r="C203" s="199" t="s">
        <v>35</v>
      </c>
      <c r="D203" s="201" t="s">
        <v>36</v>
      </c>
      <c r="E203" s="202" t="s">
        <v>474</v>
      </c>
    </row>
    <row r="204" spans="1:5" s="127" customFormat="1" ht="12.75">
      <c r="A204" s="203"/>
      <c r="B204" s="203"/>
      <c r="C204" s="199" t="s">
        <v>37</v>
      </c>
      <c r="D204" s="201" t="s">
        <v>38</v>
      </c>
      <c r="E204" s="202" t="s">
        <v>425</v>
      </c>
    </row>
    <row r="205" spans="1:5" s="127" customFormat="1" ht="12.75">
      <c r="A205" s="203"/>
      <c r="B205" s="203"/>
      <c r="C205" s="199" t="s">
        <v>39</v>
      </c>
      <c r="D205" s="201" t="s">
        <v>40</v>
      </c>
      <c r="E205" s="202" t="s">
        <v>479</v>
      </c>
    </row>
    <row r="206" spans="1:5" s="127" customFormat="1" ht="12.75">
      <c r="A206" s="203"/>
      <c r="B206" s="203"/>
      <c r="C206" s="199" t="s">
        <v>55</v>
      </c>
      <c r="D206" s="201" t="s">
        <v>56</v>
      </c>
      <c r="E206" s="202" t="s">
        <v>480</v>
      </c>
    </row>
    <row r="207" spans="1:5" s="127" customFormat="1" ht="15">
      <c r="A207" s="198"/>
      <c r="B207" s="199" t="s">
        <v>481</v>
      </c>
      <c r="C207" s="200"/>
      <c r="D207" s="201" t="s">
        <v>89</v>
      </c>
      <c r="E207" s="202" t="s">
        <v>482</v>
      </c>
    </row>
    <row r="208" spans="1:5" s="127" customFormat="1" ht="12.75">
      <c r="A208" s="203"/>
      <c r="B208" s="203"/>
      <c r="C208" s="199" t="s">
        <v>321</v>
      </c>
      <c r="D208" s="201" t="s">
        <v>322</v>
      </c>
      <c r="E208" s="202" t="s">
        <v>483</v>
      </c>
    </row>
    <row r="209" spans="1:5" s="127" customFormat="1" ht="12.75">
      <c r="A209" s="203"/>
      <c r="B209" s="203"/>
      <c r="C209" s="199" t="s">
        <v>29</v>
      </c>
      <c r="D209" s="201" t="s">
        <v>30</v>
      </c>
      <c r="E209" s="202" t="s">
        <v>484</v>
      </c>
    </row>
    <row r="210" spans="1:5" s="127" customFormat="1" ht="12.75">
      <c r="A210" s="203"/>
      <c r="B210" s="203"/>
      <c r="C210" s="199" t="s">
        <v>325</v>
      </c>
      <c r="D210" s="201" t="s">
        <v>326</v>
      </c>
      <c r="E210" s="202" t="s">
        <v>485</v>
      </c>
    </row>
    <row r="211" spans="1:5" s="127" customFormat="1" ht="12.75">
      <c r="A211" s="203"/>
      <c r="B211" s="203"/>
      <c r="C211" s="199" t="s">
        <v>31</v>
      </c>
      <c r="D211" s="201" t="s">
        <v>32</v>
      </c>
      <c r="E211" s="202" t="s">
        <v>486</v>
      </c>
    </row>
    <row r="212" spans="1:5" s="127" customFormat="1" ht="12.75">
      <c r="A212" s="203"/>
      <c r="B212" s="203"/>
      <c r="C212" s="199" t="s">
        <v>33</v>
      </c>
      <c r="D212" s="201" t="s">
        <v>34</v>
      </c>
      <c r="E212" s="202" t="s">
        <v>487</v>
      </c>
    </row>
    <row r="213" spans="1:5" s="127" customFormat="1" ht="12.75">
      <c r="A213" s="203"/>
      <c r="B213" s="203"/>
      <c r="C213" s="199" t="s">
        <v>406</v>
      </c>
      <c r="D213" s="201" t="s">
        <v>407</v>
      </c>
      <c r="E213" s="202" t="s">
        <v>488</v>
      </c>
    </row>
    <row r="214" spans="1:5" s="127" customFormat="1" ht="12.75">
      <c r="A214" s="203"/>
      <c r="B214" s="203"/>
      <c r="C214" s="199" t="s">
        <v>35</v>
      </c>
      <c r="D214" s="201" t="s">
        <v>36</v>
      </c>
      <c r="E214" s="202" t="s">
        <v>489</v>
      </c>
    </row>
    <row r="215" spans="1:5" s="127" customFormat="1" ht="12.75">
      <c r="A215" s="203"/>
      <c r="B215" s="203"/>
      <c r="C215" s="199" t="s">
        <v>49</v>
      </c>
      <c r="D215" s="201" t="s">
        <v>50</v>
      </c>
      <c r="E215" s="202" t="s">
        <v>490</v>
      </c>
    </row>
    <row r="216" spans="1:5" s="127" customFormat="1" ht="12.75">
      <c r="A216" s="203"/>
      <c r="B216" s="203"/>
      <c r="C216" s="199" t="s">
        <v>268</v>
      </c>
      <c r="D216" s="201" t="s">
        <v>269</v>
      </c>
      <c r="E216" s="202" t="s">
        <v>491</v>
      </c>
    </row>
    <row r="217" spans="1:5" s="127" customFormat="1" ht="12.75">
      <c r="A217" s="203"/>
      <c r="B217" s="203"/>
      <c r="C217" s="199" t="s">
        <v>334</v>
      </c>
      <c r="D217" s="201" t="s">
        <v>335</v>
      </c>
      <c r="E217" s="202" t="s">
        <v>492</v>
      </c>
    </row>
    <row r="218" spans="1:5" s="127" customFormat="1" ht="12.75">
      <c r="A218" s="203"/>
      <c r="B218" s="203"/>
      <c r="C218" s="199" t="s">
        <v>37</v>
      </c>
      <c r="D218" s="201" t="s">
        <v>38</v>
      </c>
      <c r="E218" s="202" t="s">
        <v>493</v>
      </c>
    </row>
    <row r="219" spans="1:5" s="127" customFormat="1" ht="12.75">
      <c r="A219" s="203"/>
      <c r="B219" s="203"/>
      <c r="C219" s="199" t="s">
        <v>39</v>
      </c>
      <c r="D219" s="201" t="s">
        <v>40</v>
      </c>
      <c r="E219" s="202" t="s">
        <v>494</v>
      </c>
    </row>
    <row r="220" spans="1:5" s="127" customFormat="1" ht="12.75">
      <c r="A220" s="203"/>
      <c r="B220" s="203"/>
      <c r="C220" s="199" t="s">
        <v>53</v>
      </c>
      <c r="D220" s="201" t="s">
        <v>54</v>
      </c>
      <c r="E220" s="202" t="s">
        <v>495</v>
      </c>
    </row>
    <row r="221" spans="1:5" s="127" customFormat="1" ht="12.75">
      <c r="A221" s="203"/>
      <c r="B221" s="203"/>
      <c r="C221" s="199" t="s">
        <v>55</v>
      </c>
      <c r="D221" s="201" t="s">
        <v>56</v>
      </c>
      <c r="E221" s="202" t="s">
        <v>496</v>
      </c>
    </row>
    <row r="222" spans="1:5" s="127" customFormat="1" ht="33.75">
      <c r="A222" s="198"/>
      <c r="B222" s="199" t="s">
        <v>497</v>
      </c>
      <c r="C222" s="200"/>
      <c r="D222" s="201" t="s">
        <v>498</v>
      </c>
      <c r="E222" s="202" t="s">
        <v>499</v>
      </c>
    </row>
    <row r="223" spans="1:5" s="127" customFormat="1" ht="12.75">
      <c r="A223" s="203"/>
      <c r="B223" s="203"/>
      <c r="C223" s="199" t="s">
        <v>397</v>
      </c>
      <c r="D223" s="201" t="s">
        <v>398</v>
      </c>
      <c r="E223" s="202" t="s">
        <v>499</v>
      </c>
    </row>
    <row r="224" spans="1:5" s="127" customFormat="1" ht="45">
      <c r="A224" s="198"/>
      <c r="B224" s="199" t="s">
        <v>500</v>
      </c>
      <c r="C224" s="200"/>
      <c r="D224" s="201" t="s">
        <v>501</v>
      </c>
      <c r="E224" s="202" t="s">
        <v>502</v>
      </c>
    </row>
    <row r="225" spans="1:5" s="127" customFormat="1" ht="12.75">
      <c r="A225" s="203"/>
      <c r="B225" s="203"/>
      <c r="C225" s="199" t="s">
        <v>397</v>
      </c>
      <c r="D225" s="201" t="s">
        <v>398</v>
      </c>
      <c r="E225" s="202" t="s">
        <v>503</v>
      </c>
    </row>
    <row r="226" spans="1:5" s="127" customFormat="1" ht="33.75">
      <c r="A226" s="203"/>
      <c r="B226" s="203"/>
      <c r="C226" s="199" t="s">
        <v>135</v>
      </c>
      <c r="D226" s="201" t="s">
        <v>136</v>
      </c>
      <c r="E226" s="202" t="s">
        <v>504</v>
      </c>
    </row>
    <row r="227" spans="1:5" s="127" customFormat="1" ht="12.75">
      <c r="A227" s="203"/>
      <c r="B227" s="203"/>
      <c r="C227" s="199" t="s">
        <v>29</v>
      </c>
      <c r="D227" s="201" t="s">
        <v>30</v>
      </c>
      <c r="E227" s="202" t="s">
        <v>244</v>
      </c>
    </row>
    <row r="228" spans="1:5" s="127" customFormat="1" ht="12.75">
      <c r="A228" s="203"/>
      <c r="B228" s="203"/>
      <c r="C228" s="199" t="s">
        <v>325</v>
      </c>
      <c r="D228" s="201" t="s">
        <v>326</v>
      </c>
      <c r="E228" s="202" t="s">
        <v>505</v>
      </c>
    </row>
    <row r="229" spans="1:5" s="127" customFormat="1" ht="12.75">
      <c r="A229" s="203"/>
      <c r="B229" s="203"/>
      <c r="C229" s="199" t="s">
        <v>31</v>
      </c>
      <c r="D229" s="201" t="s">
        <v>32</v>
      </c>
      <c r="E229" s="202" t="s">
        <v>506</v>
      </c>
    </row>
    <row r="230" spans="1:5" s="127" customFormat="1" ht="12.75">
      <c r="A230" s="203"/>
      <c r="B230" s="203"/>
      <c r="C230" s="199" t="s">
        <v>33</v>
      </c>
      <c r="D230" s="201" t="s">
        <v>34</v>
      </c>
      <c r="E230" s="202" t="s">
        <v>507</v>
      </c>
    </row>
    <row r="231" spans="1:5" s="127" customFormat="1" ht="12.75">
      <c r="A231" s="203"/>
      <c r="B231" s="203"/>
      <c r="C231" s="199" t="s">
        <v>39</v>
      </c>
      <c r="D231" s="201" t="s">
        <v>40</v>
      </c>
      <c r="E231" s="202" t="s">
        <v>336</v>
      </c>
    </row>
    <row r="232" spans="1:5" s="127" customFormat="1" ht="15">
      <c r="A232" s="198"/>
      <c r="B232" s="199" t="s">
        <v>508</v>
      </c>
      <c r="C232" s="200"/>
      <c r="D232" s="201" t="s">
        <v>88</v>
      </c>
      <c r="E232" s="202" t="s">
        <v>509</v>
      </c>
    </row>
    <row r="233" spans="1:5" s="127" customFormat="1" ht="12.75">
      <c r="A233" s="203"/>
      <c r="B233" s="203"/>
      <c r="C233" s="199" t="s">
        <v>321</v>
      </c>
      <c r="D233" s="201" t="s">
        <v>322</v>
      </c>
      <c r="E233" s="202" t="s">
        <v>510</v>
      </c>
    </row>
    <row r="234" spans="1:5" s="127" customFormat="1" ht="12.75">
      <c r="A234" s="203"/>
      <c r="B234" s="203"/>
      <c r="C234" s="199" t="s">
        <v>29</v>
      </c>
      <c r="D234" s="201" t="s">
        <v>30</v>
      </c>
      <c r="E234" s="202" t="s">
        <v>511</v>
      </c>
    </row>
    <row r="235" spans="1:5" s="127" customFormat="1" ht="12.75">
      <c r="A235" s="203"/>
      <c r="B235" s="203"/>
      <c r="C235" s="199" t="s">
        <v>325</v>
      </c>
      <c r="D235" s="201" t="s">
        <v>326</v>
      </c>
      <c r="E235" s="202" t="s">
        <v>216</v>
      </c>
    </row>
    <row r="236" spans="1:5" s="127" customFormat="1" ht="12.75">
      <c r="A236" s="203"/>
      <c r="B236" s="203"/>
      <c r="C236" s="199" t="s">
        <v>31</v>
      </c>
      <c r="D236" s="201" t="s">
        <v>32</v>
      </c>
      <c r="E236" s="202" t="s">
        <v>512</v>
      </c>
    </row>
    <row r="237" spans="1:5" s="127" customFormat="1" ht="12.75">
      <c r="A237" s="203"/>
      <c r="B237" s="203"/>
      <c r="C237" s="199" t="s">
        <v>33</v>
      </c>
      <c r="D237" s="201" t="s">
        <v>34</v>
      </c>
      <c r="E237" s="202" t="s">
        <v>513</v>
      </c>
    </row>
    <row r="238" spans="1:5" s="127" customFormat="1" ht="12.75">
      <c r="A238" s="203"/>
      <c r="B238" s="203"/>
      <c r="C238" s="199" t="s">
        <v>198</v>
      </c>
      <c r="D238" s="201" t="s">
        <v>200</v>
      </c>
      <c r="E238" s="202" t="s">
        <v>360</v>
      </c>
    </row>
    <row r="239" spans="1:5" s="127" customFormat="1" ht="12.75">
      <c r="A239" s="203"/>
      <c r="B239" s="203"/>
      <c r="C239" s="199" t="s">
        <v>349</v>
      </c>
      <c r="D239" s="201" t="s">
        <v>350</v>
      </c>
      <c r="E239" s="202" t="s">
        <v>290</v>
      </c>
    </row>
    <row r="240" spans="1:5" s="127" customFormat="1" ht="12.75">
      <c r="A240" s="203"/>
      <c r="B240" s="203"/>
      <c r="C240" s="199" t="s">
        <v>35</v>
      </c>
      <c r="D240" s="201" t="s">
        <v>36</v>
      </c>
      <c r="E240" s="202" t="s">
        <v>514</v>
      </c>
    </row>
    <row r="241" spans="1:5" s="127" customFormat="1" ht="12.75">
      <c r="A241" s="203"/>
      <c r="B241" s="203"/>
      <c r="C241" s="199" t="s">
        <v>268</v>
      </c>
      <c r="D241" s="201" t="s">
        <v>269</v>
      </c>
      <c r="E241" s="202" t="s">
        <v>220</v>
      </c>
    </row>
    <row r="242" spans="1:5" s="127" customFormat="1" ht="12.75">
      <c r="A242" s="203"/>
      <c r="B242" s="203"/>
      <c r="C242" s="199" t="s">
        <v>37</v>
      </c>
      <c r="D242" s="201" t="s">
        <v>38</v>
      </c>
      <c r="E242" s="202" t="s">
        <v>515</v>
      </c>
    </row>
    <row r="243" spans="1:5" s="127" customFormat="1" ht="12.75">
      <c r="A243" s="203"/>
      <c r="B243" s="203"/>
      <c r="C243" s="199" t="s">
        <v>39</v>
      </c>
      <c r="D243" s="201" t="s">
        <v>40</v>
      </c>
      <c r="E243" s="202" t="s">
        <v>516</v>
      </c>
    </row>
    <row r="244" spans="1:5" s="127" customFormat="1" ht="12.75">
      <c r="A244" s="203"/>
      <c r="B244" s="203"/>
      <c r="C244" s="199" t="s">
        <v>53</v>
      </c>
      <c r="D244" s="201" t="s">
        <v>54</v>
      </c>
      <c r="E244" s="202" t="s">
        <v>517</v>
      </c>
    </row>
    <row r="245" spans="1:5" s="127" customFormat="1" ht="12.75">
      <c r="A245" s="203"/>
      <c r="B245" s="203"/>
      <c r="C245" s="199" t="s">
        <v>55</v>
      </c>
      <c r="D245" s="201" t="s">
        <v>56</v>
      </c>
      <c r="E245" s="202" t="s">
        <v>518</v>
      </c>
    </row>
    <row r="246" spans="1:5" s="127" customFormat="1" ht="12.75">
      <c r="A246" s="195" t="s">
        <v>519</v>
      </c>
      <c r="B246" s="195"/>
      <c r="C246" s="195"/>
      <c r="D246" s="196" t="s">
        <v>520</v>
      </c>
      <c r="E246" s="197" t="s">
        <v>521</v>
      </c>
    </row>
    <row r="247" spans="1:5" s="127" customFormat="1" ht="15">
      <c r="A247" s="198"/>
      <c r="B247" s="199" t="s">
        <v>522</v>
      </c>
      <c r="C247" s="200"/>
      <c r="D247" s="201" t="s">
        <v>523</v>
      </c>
      <c r="E247" s="202" t="s">
        <v>311</v>
      </c>
    </row>
    <row r="248" spans="1:5" s="127" customFormat="1" ht="12.75">
      <c r="A248" s="203"/>
      <c r="B248" s="203"/>
      <c r="C248" s="199" t="s">
        <v>37</v>
      </c>
      <c r="D248" s="201" t="s">
        <v>38</v>
      </c>
      <c r="E248" s="202" t="s">
        <v>311</v>
      </c>
    </row>
    <row r="249" spans="1:5" s="127" customFormat="1" ht="15">
      <c r="A249" s="198"/>
      <c r="B249" s="199" t="s">
        <v>524</v>
      </c>
      <c r="C249" s="200"/>
      <c r="D249" s="201" t="s">
        <v>525</v>
      </c>
      <c r="E249" s="202" t="s">
        <v>526</v>
      </c>
    </row>
    <row r="250" spans="1:5" s="127" customFormat="1" ht="12.75">
      <c r="A250" s="203"/>
      <c r="B250" s="203"/>
      <c r="C250" s="199" t="s">
        <v>29</v>
      </c>
      <c r="D250" s="201" t="s">
        <v>30</v>
      </c>
      <c r="E250" s="202" t="s">
        <v>527</v>
      </c>
    </row>
    <row r="251" spans="1:5" s="127" customFormat="1" ht="12.75">
      <c r="A251" s="203"/>
      <c r="B251" s="203"/>
      <c r="C251" s="199" t="s">
        <v>325</v>
      </c>
      <c r="D251" s="201" t="s">
        <v>326</v>
      </c>
      <c r="E251" s="202" t="s">
        <v>528</v>
      </c>
    </row>
    <row r="252" spans="1:5" s="127" customFormat="1" ht="12.75">
      <c r="A252" s="203"/>
      <c r="B252" s="203"/>
      <c r="C252" s="199" t="s">
        <v>31</v>
      </c>
      <c r="D252" s="201" t="s">
        <v>32</v>
      </c>
      <c r="E252" s="202" t="s">
        <v>529</v>
      </c>
    </row>
    <row r="253" spans="1:5" s="127" customFormat="1" ht="12.75">
      <c r="A253" s="203"/>
      <c r="B253" s="203"/>
      <c r="C253" s="199" t="s">
        <v>33</v>
      </c>
      <c r="D253" s="201" t="s">
        <v>34</v>
      </c>
      <c r="E253" s="202" t="s">
        <v>530</v>
      </c>
    </row>
    <row r="254" spans="1:5" s="127" customFormat="1" ht="12.75">
      <c r="A254" s="203"/>
      <c r="B254" s="203"/>
      <c r="C254" s="199" t="s">
        <v>198</v>
      </c>
      <c r="D254" s="201" t="s">
        <v>200</v>
      </c>
      <c r="E254" s="202" t="s">
        <v>531</v>
      </c>
    </row>
    <row r="255" spans="1:5" s="127" customFormat="1" ht="12.75">
      <c r="A255" s="203"/>
      <c r="B255" s="203"/>
      <c r="C255" s="199" t="s">
        <v>35</v>
      </c>
      <c r="D255" s="201" t="s">
        <v>36</v>
      </c>
      <c r="E255" s="202" t="s">
        <v>532</v>
      </c>
    </row>
    <row r="256" spans="1:5" s="127" customFormat="1" ht="12.75">
      <c r="A256" s="203"/>
      <c r="B256" s="203"/>
      <c r="C256" s="199" t="s">
        <v>199</v>
      </c>
      <c r="D256" s="201" t="s">
        <v>120</v>
      </c>
      <c r="E256" s="202" t="s">
        <v>533</v>
      </c>
    </row>
    <row r="257" spans="1:5" s="127" customFormat="1" ht="12.75">
      <c r="A257" s="203"/>
      <c r="B257" s="203"/>
      <c r="C257" s="199" t="s">
        <v>49</v>
      </c>
      <c r="D257" s="201" t="s">
        <v>50</v>
      </c>
      <c r="E257" s="202" t="s">
        <v>534</v>
      </c>
    </row>
    <row r="258" spans="1:5" s="127" customFormat="1" ht="12.75">
      <c r="A258" s="203"/>
      <c r="B258" s="203"/>
      <c r="C258" s="199" t="s">
        <v>37</v>
      </c>
      <c r="D258" s="201" t="s">
        <v>38</v>
      </c>
      <c r="E258" s="202" t="s">
        <v>535</v>
      </c>
    </row>
    <row r="259" spans="1:5" s="127" customFormat="1" ht="12.75">
      <c r="A259" s="203"/>
      <c r="B259" s="203"/>
      <c r="C259" s="199" t="s">
        <v>39</v>
      </c>
      <c r="D259" s="201" t="s">
        <v>40</v>
      </c>
      <c r="E259" s="202" t="s">
        <v>510</v>
      </c>
    </row>
    <row r="260" spans="1:5" s="127" customFormat="1" ht="12.75">
      <c r="A260" s="203"/>
      <c r="B260" s="203"/>
      <c r="C260" s="199" t="s">
        <v>53</v>
      </c>
      <c r="D260" s="201" t="s">
        <v>54</v>
      </c>
      <c r="E260" s="202" t="s">
        <v>536</v>
      </c>
    </row>
    <row r="261" spans="1:5" s="127" customFormat="1" ht="12.75">
      <c r="A261" s="203"/>
      <c r="B261" s="203"/>
      <c r="C261" s="199" t="s">
        <v>291</v>
      </c>
      <c r="D261" s="201" t="s">
        <v>292</v>
      </c>
      <c r="E261" s="202" t="s">
        <v>230</v>
      </c>
    </row>
    <row r="262" spans="1:5" s="127" customFormat="1" ht="12.75">
      <c r="A262" s="195" t="s">
        <v>45</v>
      </c>
      <c r="B262" s="195"/>
      <c r="C262" s="195"/>
      <c r="D262" s="196" t="s">
        <v>1</v>
      </c>
      <c r="E262" s="197" t="s">
        <v>537</v>
      </c>
    </row>
    <row r="263" spans="1:5" s="127" customFormat="1" ht="15">
      <c r="A263" s="198"/>
      <c r="B263" s="199" t="s">
        <v>538</v>
      </c>
      <c r="C263" s="200"/>
      <c r="D263" s="201" t="s">
        <v>539</v>
      </c>
      <c r="E263" s="202" t="s">
        <v>540</v>
      </c>
    </row>
    <row r="264" spans="1:5" s="127" customFormat="1" ht="22.5">
      <c r="A264" s="203"/>
      <c r="B264" s="203"/>
      <c r="C264" s="199" t="s">
        <v>541</v>
      </c>
      <c r="D264" s="201" t="s">
        <v>542</v>
      </c>
      <c r="E264" s="202" t="s">
        <v>540</v>
      </c>
    </row>
    <row r="265" spans="1:5" s="127" customFormat="1" ht="15">
      <c r="A265" s="198"/>
      <c r="B265" s="199" t="s">
        <v>179</v>
      </c>
      <c r="C265" s="200"/>
      <c r="D265" s="201" t="s">
        <v>180</v>
      </c>
      <c r="E265" s="202" t="s">
        <v>235</v>
      </c>
    </row>
    <row r="266" spans="1:5" s="127" customFormat="1" ht="12.75">
      <c r="A266" s="203"/>
      <c r="B266" s="203"/>
      <c r="C266" s="199" t="s">
        <v>29</v>
      </c>
      <c r="D266" s="201" t="s">
        <v>30</v>
      </c>
      <c r="E266" s="202" t="s">
        <v>543</v>
      </c>
    </row>
    <row r="267" spans="1:5" s="127" customFormat="1" ht="12.75">
      <c r="A267" s="203"/>
      <c r="B267" s="203"/>
      <c r="C267" s="199" t="s">
        <v>31</v>
      </c>
      <c r="D267" s="201" t="s">
        <v>32</v>
      </c>
      <c r="E267" s="202" t="s">
        <v>544</v>
      </c>
    </row>
    <row r="268" spans="1:5" s="127" customFormat="1" ht="12.75">
      <c r="A268" s="203"/>
      <c r="B268" s="203"/>
      <c r="C268" s="199" t="s">
        <v>33</v>
      </c>
      <c r="D268" s="201" t="s">
        <v>34</v>
      </c>
      <c r="E268" s="202" t="s">
        <v>545</v>
      </c>
    </row>
    <row r="269" spans="1:5" s="127" customFormat="1" ht="12.75">
      <c r="A269" s="203"/>
      <c r="B269" s="203"/>
      <c r="C269" s="199" t="s">
        <v>198</v>
      </c>
      <c r="D269" s="201" t="s">
        <v>200</v>
      </c>
      <c r="E269" s="202" t="s">
        <v>546</v>
      </c>
    </row>
    <row r="270" spans="1:5" s="127" customFormat="1" ht="12.75">
      <c r="A270" s="203"/>
      <c r="B270" s="203"/>
      <c r="C270" s="199" t="s">
        <v>35</v>
      </c>
      <c r="D270" s="201" t="s">
        <v>36</v>
      </c>
      <c r="E270" s="202" t="s">
        <v>547</v>
      </c>
    </row>
    <row r="271" spans="1:5" s="127" customFormat="1" ht="12.75">
      <c r="A271" s="203"/>
      <c r="B271" s="203"/>
      <c r="C271" s="199" t="s">
        <v>199</v>
      </c>
      <c r="D271" s="201" t="s">
        <v>120</v>
      </c>
      <c r="E271" s="202" t="s">
        <v>548</v>
      </c>
    </row>
    <row r="272" spans="1:5" s="127" customFormat="1" ht="12.75">
      <c r="A272" s="203"/>
      <c r="B272" s="203"/>
      <c r="C272" s="199" t="s">
        <v>49</v>
      </c>
      <c r="D272" s="201" t="s">
        <v>50</v>
      </c>
      <c r="E272" s="202" t="s">
        <v>549</v>
      </c>
    </row>
    <row r="273" spans="1:5" s="127" customFormat="1" ht="12.75">
      <c r="A273" s="203"/>
      <c r="B273" s="203"/>
      <c r="C273" s="199" t="s">
        <v>37</v>
      </c>
      <c r="D273" s="201" t="s">
        <v>38</v>
      </c>
      <c r="E273" s="202" t="s">
        <v>550</v>
      </c>
    </row>
    <row r="274" spans="1:5" s="127" customFormat="1" ht="12.75">
      <c r="A274" s="203"/>
      <c r="B274" s="203"/>
      <c r="C274" s="199" t="s">
        <v>53</v>
      </c>
      <c r="D274" s="201" t="s">
        <v>54</v>
      </c>
      <c r="E274" s="202" t="s">
        <v>551</v>
      </c>
    </row>
    <row r="275" spans="1:5" s="127" customFormat="1" ht="15">
      <c r="A275" s="198"/>
      <c r="B275" s="199" t="s">
        <v>552</v>
      </c>
      <c r="C275" s="200"/>
      <c r="D275" s="201" t="s">
        <v>553</v>
      </c>
      <c r="E275" s="202" t="s">
        <v>554</v>
      </c>
    </row>
    <row r="276" spans="1:5" s="127" customFormat="1" ht="22.5">
      <c r="A276" s="203"/>
      <c r="B276" s="203"/>
      <c r="C276" s="199" t="s">
        <v>541</v>
      </c>
      <c r="D276" s="201" t="s">
        <v>542</v>
      </c>
      <c r="E276" s="202" t="s">
        <v>554</v>
      </c>
    </row>
    <row r="277" spans="1:5" s="127" customFormat="1" ht="15">
      <c r="A277" s="198"/>
      <c r="B277" s="199" t="s">
        <v>555</v>
      </c>
      <c r="C277" s="200"/>
      <c r="D277" s="201" t="s">
        <v>556</v>
      </c>
      <c r="E277" s="202" t="s">
        <v>557</v>
      </c>
    </row>
    <row r="278" spans="1:5" s="127" customFormat="1" ht="12.75">
      <c r="A278" s="203"/>
      <c r="B278" s="203"/>
      <c r="C278" s="199" t="s">
        <v>37</v>
      </c>
      <c r="D278" s="201" t="s">
        <v>38</v>
      </c>
      <c r="E278" s="202" t="s">
        <v>557</v>
      </c>
    </row>
    <row r="279" spans="1:5" s="127" customFormat="1" ht="15">
      <c r="A279" s="198"/>
      <c r="B279" s="199" t="s">
        <v>558</v>
      </c>
      <c r="C279" s="200"/>
      <c r="D279" s="201" t="s">
        <v>559</v>
      </c>
      <c r="E279" s="202" t="s">
        <v>560</v>
      </c>
    </row>
    <row r="280" spans="1:5" s="127" customFormat="1" ht="12.75">
      <c r="A280" s="203"/>
      <c r="B280" s="203"/>
      <c r="C280" s="199" t="s">
        <v>29</v>
      </c>
      <c r="D280" s="201" t="s">
        <v>30</v>
      </c>
      <c r="E280" s="202" t="s">
        <v>561</v>
      </c>
    </row>
    <row r="281" spans="1:5" s="127" customFormat="1" ht="12.75">
      <c r="A281" s="203"/>
      <c r="B281" s="203"/>
      <c r="C281" s="199" t="s">
        <v>325</v>
      </c>
      <c r="D281" s="201" t="s">
        <v>326</v>
      </c>
      <c r="E281" s="202" t="s">
        <v>562</v>
      </c>
    </row>
    <row r="282" spans="1:5" s="127" customFormat="1" ht="12.75">
      <c r="A282" s="203"/>
      <c r="B282" s="203"/>
      <c r="C282" s="199" t="s">
        <v>31</v>
      </c>
      <c r="D282" s="201" t="s">
        <v>32</v>
      </c>
      <c r="E282" s="202" t="s">
        <v>563</v>
      </c>
    </row>
    <row r="283" spans="1:5" s="127" customFormat="1" ht="12.75">
      <c r="A283" s="203"/>
      <c r="B283" s="203"/>
      <c r="C283" s="199" t="s">
        <v>33</v>
      </c>
      <c r="D283" s="201" t="s">
        <v>34</v>
      </c>
      <c r="E283" s="202" t="s">
        <v>564</v>
      </c>
    </row>
    <row r="284" spans="1:5" s="127" customFormat="1" ht="12.75">
      <c r="A284" s="203"/>
      <c r="B284" s="203"/>
      <c r="C284" s="199" t="s">
        <v>39</v>
      </c>
      <c r="D284" s="201" t="s">
        <v>40</v>
      </c>
      <c r="E284" s="202" t="s">
        <v>565</v>
      </c>
    </row>
    <row r="285" spans="1:5" s="127" customFormat="1" ht="12.75">
      <c r="A285" s="203"/>
      <c r="B285" s="203"/>
      <c r="C285" s="199" t="s">
        <v>53</v>
      </c>
      <c r="D285" s="201" t="s">
        <v>54</v>
      </c>
      <c r="E285" s="202" t="s">
        <v>566</v>
      </c>
    </row>
    <row r="286" spans="1:5" s="127" customFormat="1" ht="12.75">
      <c r="A286" s="203"/>
      <c r="B286" s="203"/>
      <c r="C286" s="199" t="s">
        <v>55</v>
      </c>
      <c r="D286" s="201" t="s">
        <v>56</v>
      </c>
      <c r="E286" s="202" t="s">
        <v>567</v>
      </c>
    </row>
    <row r="287" spans="1:5" s="127" customFormat="1" ht="22.5">
      <c r="A287" s="198"/>
      <c r="B287" s="199" t="s">
        <v>46</v>
      </c>
      <c r="C287" s="200"/>
      <c r="D287" s="201" t="s">
        <v>8</v>
      </c>
      <c r="E287" s="202" t="s">
        <v>236</v>
      </c>
    </row>
    <row r="288" spans="1:5" s="127" customFormat="1" ht="12.75">
      <c r="A288" s="203"/>
      <c r="B288" s="203"/>
      <c r="C288" s="199" t="s">
        <v>47</v>
      </c>
      <c r="D288" s="201" t="s">
        <v>48</v>
      </c>
      <c r="E288" s="202" t="s">
        <v>568</v>
      </c>
    </row>
    <row r="289" spans="1:5" s="127" customFormat="1" ht="12.75">
      <c r="A289" s="203"/>
      <c r="B289" s="203"/>
      <c r="C289" s="199" t="s">
        <v>29</v>
      </c>
      <c r="D289" s="201" t="s">
        <v>30</v>
      </c>
      <c r="E289" s="202" t="s">
        <v>569</v>
      </c>
    </row>
    <row r="290" spans="1:5" s="127" customFormat="1" ht="12.75">
      <c r="A290" s="203"/>
      <c r="B290" s="203"/>
      <c r="C290" s="199" t="s">
        <v>31</v>
      </c>
      <c r="D290" s="201" t="s">
        <v>32</v>
      </c>
      <c r="E290" s="202" t="s">
        <v>570</v>
      </c>
    </row>
    <row r="291" spans="1:5" s="127" customFormat="1" ht="12.75">
      <c r="A291" s="203"/>
      <c r="B291" s="203"/>
      <c r="C291" s="199" t="s">
        <v>33</v>
      </c>
      <c r="D291" s="201" t="s">
        <v>34</v>
      </c>
      <c r="E291" s="202" t="s">
        <v>564</v>
      </c>
    </row>
    <row r="292" spans="1:5" s="127" customFormat="1" ht="12.75">
      <c r="A292" s="203"/>
      <c r="B292" s="203"/>
      <c r="C292" s="199" t="s">
        <v>35</v>
      </c>
      <c r="D292" s="201" t="s">
        <v>36</v>
      </c>
      <c r="E292" s="202" t="s">
        <v>571</v>
      </c>
    </row>
    <row r="293" spans="1:5" s="127" customFormat="1" ht="12.75">
      <c r="A293" s="203"/>
      <c r="B293" s="203"/>
      <c r="C293" s="199" t="s">
        <v>49</v>
      </c>
      <c r="D293" s="201" t="s">
        <v>50</v>
      </c>
      <c r="E293" s="202" t="s">
        <v>379</v>
      </c>
    </row>
    <row r="294" spans="1:5" s="127" customFormat="1" ht="12.75">
      <c r="A294" s="203"/>
      <c r="B294" s="203"/>
      <c r="C294" s="199" t="s">
        <v>37</v>
      </c>
      <c r="D294" s="201" t="s">
        <v>38</v>
      </c>
      <c r="E294" s="202" t="s">
        <v>572</v>
      </c>
    </row>
    <row r="295" spans="1:5" s="127" customFormat="1" ht="12.75">
      <c r="A295" s="203"/>
      <c r="B295" s="203"/>
      <c r="C295" s="199" t="s">
        <v>337</v>
      </c>
      <c r="D295" s="201" t="s">
        <v>338</v>
      </c>
      <c r="E295" s="202" t="s">
        <v>573</v>
      </c>
    </row>
    <row r="296" spans="1:5" s="127" customFormat="1" ht="12.75">
      <c r="A296" s="203"/>
      <c r="B296" s="203"/>
      <c r="C296" s="199" t="s">
        <v>39</v>
      </c>
      <c r="D296" s="201" t="s">
        <v>40</v>
      </c>
      <c r="E296" s="202" t="s">
        <v>574</v>
      </c>
    </row>
    <row r="297" spans="1:5" s="127" customFormat="1" ht="12.75">
      <c r="A297" s="203"/>
      <c r="B297" s="203"/>
      <c r="C297" s="199" t="s">
        <v>53</v>
      </c>
      <c r="D297" s="201" t="s">
        <v>54</v>
      </c>
      <c r="E297" s="202" t="s">
        <v>566</v>
      </c>
    </row>
    <row r="298" spans="1:5" s="127" customFormat="1" ht="12.75">
      <c r="A298" s="203"/>
      <c r="B298" s="203"/>
      <c r="C298" s="199" t="s">
        <v>55</v>
      </c>
      <c r="D298" s="201" t="s">
        <v>56</v>
      </c>
      <c r="E298" s="202" t="s">
        <v>323</v>
      </c>
    </row>
    <row r="299" spans="1:5" s="127" customFormat="1" ht="33.75">
      <c r="A299" s="198"/>
      <c r="B299" s="199" t="s">
        <v>57</v>
      </c>
      <c r="C299" s="200"/>
      <c r="D299" s="201" t="s">
        <v>237</v>
      </c>
      <c r="E299" s="202" t="s">
        <v>575</v>
      </c>
    </row>
    <row r="300" spans="1:5" s="127" customFormat="1" ht="12.75">
      <c r="A300" s="203"/>
      <c r="B300" s="203"/>
      <c r="C300" s="199" t="s">
        <v>59</v>
      </c>
      <c r="D300" s="201" t="s">
        <v>60</v>
      </c>
      <c r="E300" s="202" t="s">
        <v>575</v>
      </c>
    </row>
    <row r="301" spans="1:5" s="127" customFormat="1" ht="15">
      <c r="A301" s="198"/>
      <c r="B301" s="199" t="s">
        <v>238</v>
      </c>
      <c r="C301" s="200"/>
      <c r="D301" s="201" t="s">
        <v>239</v>
      </c>
      <c r="E301" s="202" t="s">
        <v>576</v>
      </c>
    </row>
    <row r="302" spans="1:5" s="127" customFormat="1" ht="12.75">
      <c r="A302" s="203"/>
      <c r="B302" s="203"/>
      <c r="C302" s="199" t="s">
        <v>47</v>
      </c>
      <c r="D302" s="201" t="s">
        <v>48</v>
      </c>
      <c r="E302" s="202" t="s">
        <v>576</v>
      </c>
    </row>
    <row r="303" spans="1:5" s="127" customFormat="1" ht="15">
      <c r="A303" s="198"/>
      <c r="B303" s="199" t="s">
        <v>577</v>
      </c>
      <c r="C303" s="200"/>
      <c r="D303" s="201" t="s">
        <v>578</v>
      </c>
      <c r="E303" s="202" t="s">
        <v>579</v>
      </c>
    </row>
    <row r="304" spans="1:5" s="127" customFormat="1" ht="12.75">
      <c r="A304" s="203"/>
      <c r="B304" s="203"/>
      <c r="C304" s="199" t="s">
        <v>47</v>
      </c>
      <c r="D304" s="201" t="s">
        <v>48</v>
      </c>
      <c r="E304" s="202" t="s">
        <v>580</v>
      </c>
    </row>
    <row r="305" spans="1:5" s="127" customFormat="1" ht="12.75">
      <c r="A305" s="203"/>
      <c r="B305" s="203"/>
      <c r="C305" s="199" t="s">
        <v>37</v>
      </c>
      <c r="D305" s="201" t="s">
        <v>38</v>
      </c>
      <c r="E305" s="202" t="s">
        <v>581</v>
      </c>
    </row>
    <row r="306" spans="1:5" s="127" customFormat="1" ht="15">
      <c r="A306" s="198"/>
      <c r="B306" s="199" t="s">
        <v>240</v>
      </c>
      <c r="C306" s="200"/>
      <c r="D306" s="201" t="s">
        <v>241</v>
      </c>
      <c r="E306" s="202" t="s">
        <v>582</v>
      </c>
    </row>
    <row r="307" spans="1:5" s="127" customFormat="1" ht="12.75">
      <c r="A307" s="203"/>
      <c r="B307" s="203"/>
      <c r="C307" s="199" t="s">
        <v>47</v>
      </c>
      <c r="D307" s="201" t="s">
        <v>48</v>
      </c>
      <c r="E307" s="202" t="s">
        <v>582</v>
      </c>
    </row>
    <row r="308" spans="1:5" s="127" customFormat="1" ht="15">
      <c r="A308" s="198"/>
      <c r="B308" s="199" t="s">
        <v>242</v>
      </c>
      <c r="C308" s="200"/>
      <c r="D308" s="201" t="s">
        <v>243</v>
      </c>
      <c r="E308" s="202" t="s">
        <v>583</v>
      </c>
    </row>
    <row r="309" spans="1:5" s="127" customFormat="1" ht="12.75">
      <c r="A309" s="203"/>
      <c r="B309" s="203"/>
      <c r="C309" s="199" t="s">
        <v>321</v>
      </c>
      <c r="D309" s="201" t="s">
        <v>322</v>
      </c>
      <c r="E309" s="202" t="s">
        <v>584</v>
      </c>
    </row>
    <row r="310" spans="1:5" s="127" customFormat="1" ht="12.75">
      <c r="A310" s="203"/>
      <c r="B310" s="203"/>
      <c r="C310" s="199" t="s">
        <v>29</v>
      </c>
      <c r="D310" s="201" t="s">
        <v>30</v>
      </c>
      <c r="E310" s="202" t="s">
        <v>585</v>
      </c>
    </row>
    <row r="311" spans="1:5" s="127" customFormat="1" ht="12.75">
      <c r="A311" s="203"/>
      <c r="B311" s="203"/>
      <c r="C311" s="199" t="s">
        <v>325</v>
      </c>
      <c r="D311" s="201" t="s">
        <v>326</v>
      </c>
      <c r="E311" s="202" t="s">
        <v>586</v>
      </c>
    </row>
    <row r="312" spans="1:5" s="127" customFormat="1" ht="12.75">
      <c r="A312" s="203"/>
      <c r="B312" s="203"/>
      <c r="C312" s="199" t="s">
        <v>31</v>
      </c>
      <c r="D312" s="201" t="s">
        <v>32</v>
      </c>
      <c r="E312" s="202" t="s">
        <v>587</v>
      </c>
    </row>
    <row r="313" spans="1:5" s="127" customFormat="1" ht="12.75">
      <c r="A313" s="203"/>
      <c r="B313" s="203"/>
      <c r="C313" s="199" t="s">
        <v>33</v>
      </c>
      <c r="D313" s="201" t="s">
        <v>34</v>
      </c>
      <c r="E313" s="202" t="s">
        <v>588</v>
      </c>
    </row>
    <row r="314" spans="1:5" s="127" customFormat="1" ht="12.75">
      <c r="A314" s="203"/>
      <c r="B314" s="203"/>
      <c r="C314" s="199" t="s">
        <v>35</v>
      </c>
      <c r="D314" s="201" t="s">
        <v>36</v>
      </c>
      <c r="E314" s="202" t="s">
        <v>589</v>
      </c>
    </row>
    <row r="315" spans="1:5" s="127" customFormat="1" ht="12.75">
      <c r="A315" s="203"/>
      <c r="B315" s="203"/>
      <c r="C315" s="199" t="s">
        <v>49</v>
      </c>
      <c r="D315" s="201" t="s">
        <v>50</v>
      </c>
      <c r="E315" s="202" t="s">
        <v>590</v>
      </c>
    </row>
    <row r="316" spans="1:5" s="127" customFormat="1" ht="12.75">
      <c r="A316" s="203"/>
      <c r="B316" s="203"/>
      <c r="C316" s="199" t="s">
        <v>334</v>
      </c>
      <c r="D316" s="201" t="s">
        <v>335</v>
      </c>
      <c r="E316" s="202" t="s">
        <v>584</v>
      </c>
    </row>
    <row r="317" spans="1:5" s="127" customFormat="1" ht="12.75">
      <c r="A317" s="203"/>
      <c r="B317" s="203"/>
      <c r="C317" s="199" t="s">
        <v>37</v>
      </c>
      <c r="D317" s="201" t="s">
        <v>38</v>
      </c>
      <c r="E317" s="202" t="s">
        <v>591</v>
      </c>
    </row>
    <row r="318" spans="1:5" s="127" customFormat="1" ht="12.75">
      <c r="A318" s="203"/>
      <c r="B318" s="203"/>
      <c r="C318" s="199" t="s">
        <v>337</v>
      </c>
      <c r="D318" s="201" t="s">
        <v>338</v>
      </c>
      <c r="E318" s="202" t="s">
        <v>592</v>
      </c>
    </row>
    <row r="319" spans="1:5" s="127" customFormat="1" ht="12.75">
      <c r="A319" s="203"/>
      <c r="B319" s="203"/>
      <c r="C319" s="199" t="s">
        <v>39</v>
      </c>
      <c r="D319" s="201" t="s">
        <v>40</v>
      </c>
      <c r="E319" s="202" t="s">
        <v>593</v>
      </c>
    </row>
    <row r="320" spans="1:5" s="127" customFormat="1" ht="12.75">
      <c r="A320" s="203"/>
      <c r="B320" s="203"/>
      <c r="C320" s="199" t="s">
        <v>250</v>
      </c>
      <c r="D320" s="201" t="s">
        <v>251</v>
      </c>
      <c r="E320" s="202" t="s">
        <v>594</v>
      </c>
    </row>
    <row r="321" spans="1:5" s="127" customFormat="1" ht="12.75">
      <c r="A321" s="203"/>
      <c r="B321" s="203"/>
      <c r="C321" s="199" t="s">
        <v>53</v>
      </c>
      <c r="D321" s="201" t="s">
        <v>54</v>
      </c>
      <c r="E321" s="202" t="s">
        <v>595</v>
      </c>
    </row>
    <row r="322" spans="1:5" s="127" customFormat="1" ht="12.75">
      <c r="A322" s="203"/>
      <c r="B322" s="203"/>
      <c r="C322" s="199" t="s">
        <v>291</v>
      </c>
      <c r="D322" s="201" t="s">
        <v>292</v>
      </c>
      <c r="E322" s="202" t="s">
        <v>596</v>
      </c>
    </row>
    <row r="323" spans="1:5" s="127" customFormat="1" ht="12.75">
      <c r="A323" s="203"/>
      <c r="B323" s="203"/>
      <c r="C323" s="199" t="s">
        <v>55</v>
      </c>
      <c r="D323" s="201" t="s">
        <v>56</v>
      </c>
      <c r="E323" s="202" t="s">
        <v>597</v>
      </c>
    </row>
    <row r="324" spans="1:5" s="127" customFormat="1" ht="15">
      <c r="A324" s="198"/>
      <c r="B324" s="199" t="s">
        <v>598</v>
      </c>
      <c r="C324" s="200"/>
      <c r="D324" s="201" t="s">
        <v>599</v>
      </c>
      <c r="E324" s="202" t="s">
        <v>600</v>
      </c>
    </row>
    <row r="325" spans="1:5" s="127" customFormat="1" ht="12.75">
      <c r="A325" s="203"/>
      <c r="B325" s="203"/>
      <c r="C325" s="199" t="s">
        <v>31</v>
      </c>
      <c r="D325" s="201" t="s">
        <v>32</v>
      </c>
      <c r="E325" s="202" t="s">
        <v>601</v>
      </c>
    </row>
    <row r="326" spans="1:5" s="127" customFormat="1" ht="12.75">
      <c r="A326" s="203"/>
      <c r="B326" s="203"/>
      <c r="C326" s="199" t="s">
        <v>33</v>
      </c>
      <c r="D326" s="201" t="s">
        <v>34</v>
      </c>
      <c r="E326" s="202" t="s">
        <v>365</v>
      </c>
    </row>
    <row r="327" spans="1:5" s="127" customFormat="1" ht="12.75">
      <c r="A327" s="203"/>
      <c r="B327" s="203"/>
      <c r="C327" s="199" t="s">
        <v>198</v>
      </c>
      <c r="D327" s="201" t="s">
        <v>200</v>
      </c>
      <c r="E327" s="202" t="s">
        <v>602</v>
      </c>
    </row>
    <row r="328" spans="1:5" s="127" customFormat="1" ht="15">
      <c r="A328" s="198"/>
      <c r="B328" s="199" t="s">
        <v>603</v>
      </c>
      <c r="C328" s="200"/>
      <c r="D328" s="201" t="s">
        <v>88</v>
      </c>
      <c r="E328" s="202" t="s">
        <v>604</v>
      </c>
    </row>
    <row r="329" spans="1:5" s="127" customFormat="1" ht="12.75">
      <c r="A329" s="203"/>
      <c r="B329" s="203"/>
      <c r="C329" s="199" t="s">
        <v>47</v>
      </c>
      <c r="D329" s="201" t="s">
        <v>48</v>
      </c>
      <c r="E329" s="202" t="s">
        <v>605</v>
      </c>
    </row>
    <row r="330" spans="1:5" s="127" customFormat="1" ht="12.75">
      <c r="A330" s="203"/>
      <c r="B330" s="203"/>
      <c r="C330" s="199" t="s">
        <v>35</v>
      </c>
      <c r="D330" s="201" t="s">
        <v>36</v>
      </c>
      <c r="E330" s="202" t="s">
        <v>606</v>
      </c>
    </row>
    <row r="331" spans="1:5" s="127" customFormat="1" ht="12.75">
      <c r="A331" s="203"/>
      <c r="B331" s="203"/>
      <c r="C331" s="199" t="s">
        <v>37</v>
      </c>
      <c r="D331" s="201" t="s">
        <v>38</v>
      </c>
      <c r="E331" s="202" t="s">
        <v>607</v>
      </c>
    </row>
    <row r="332" spans="1:5" s="127" customFormat="1" ht="12.75">
      <c r="A332" s="195" t="s">
        <v>608</v>
      </c>
      <c r="B332" s="195"/>
      <c r="C332" s="195"/>
      <c r="D332" s="196" t="s">
        <v>609</v>
      </c>
      <c r="E332" s="197" t="s">
        <v>610</v>
      </c>
    </row>
    <row r="333" spans="1:5" s="127" customFormat="1" ht="15">
      <c r="A333" s="198"/>
      <c r="B333" s="199" t="s">
        <v>611</v>
      </c>
      <c r="C333" s="200"/>
      <c r="D333" s="201" t="s">
        <v>612</v>
      </c>
      <c r="E333" s="202" t="s">
        <v>420</v>
      </c>
    </row>
    <row r="334" spans="1:5" s="127" customFormat="1" ht="12.75">
      <c r="A334" s="203"/>
      <c r="B334" s="203"/>
      <c r="C334" s="199" t="s">
        <v>37</v>
      </c>
      <c r="D334" s="201" t="s">
        <v>38</v>
      </c>
      <c r="E334" s="202" t="s">
        <v>420</v>
      </c>
    </row>
    <row r="335" spans="1:5" s="127" customFormat="1" ht="15">
      <c r="A335" s="198"/>
      <c r="B335" s="199" t="s">
        <v>613</v>
      </c>
      <c r="C335" s="200"/>
      <c r="D335" s="201" t="s">
        <v>88</v>
      </c>
      <c r="E335" s="202" t="s">
        <v>219</v>
      </c>
    </row>
    <row r="336" spans="1:5" s="127" customFormat="1" ht="22.5">
      <c r="A336" s="203"/>
      <c r="B336" s="203"/>
      <c r="C336" s="199" t="s">
        <v>614</v>
      </c>
      <c r="D336" s="201" t="s">
        <v>615</v>
      </c>
      <c r="E336" s="202" t="s">
        <v>219</v>
      </c>
    </row>
    <row r="337" spans="1:5" s="127" customFormat="1" ht="12.75">
      <c r="A337" s="195" t="s">
        <v>616</v>
      </c>
      <c r="B337" s="195"/>
      <c r="C337" s="195"/>
      <c r="D337" s="196" t="s">
        <v>617</v>
      </c>
      <c r="E337" s="197" t="s">
        <v>618</v>
      </c>
    </row>
    <row r="338" spans="1:5" s="127" customFormat="1" ht="15">
      <c r="A338" s="198"/>
      <c r="B338" s="199" t="s">
        <v>619</v>
      </c>
      <c r="C338" s="200"/>
      <c r="D338" s="201" t="s">
        <v>620</v>
      </c>
      <c r="E338" s="202" t="s">
        <v>621</v>
      </c>
    </row>
    <row r="339" spans="1:5" s="127" customFormat="1" ht="12.75">
      <c r="A339" s="203"/>
      <c r="B339" s="203"/>
      <c r="C339" s="199" t="s">
        <v>321</v>
      </c>
      <c r="D339" s="201" t="s">
        <v>322</v>
      </c>
      <c r="E339" s="202" t="s">
        <v>622</v>
      </c>
    </row>
    <row r="340" spans="1:5" s="127" customFormat="1" ht="12.75">
      <c r="A340" s="203"/>
      <c r="B340" s="203"/>
      <c r="C340" s="199" t="s">
        <v>29</v>
      </c>
      <c r="D340" s="201" t="s">
        <v>30</v>
      </c>
      <c r="E340" s="202" t="s">
        <v>623</v>
      </c>
    </row>
    <row r="341" spans="1:5" s="127" customFormat="1" ht="12.75">
      <c r="A341" s="203"/>
      <c r="B341" s="203"/>
      <c r="C341" s="199" t="s">
        <v>325</v>
      </c>
      <c r="D341" s="201" t="s">
        <v>326</v>
      </c>
      <c r="E341" s="202" t="s">
        <v>624</v>
      </c>
    </row>
    <row r="342" spans="1:5" s="127" customFormat="1" ht="12.75">
      <c r="A342" s="203"/>
      <c r="B342" s="203"/>
      <c r="C342" s="199" t="s">
        <v>31</v>
      </c>
      <c r="D342" s="201" t="s">
        <v>32</v>
      </c>
      <c r="E342" s="202" t="s">
        <v>625</v>
      </c>
    </row>
    <row r="343" spans="1:5" s="127" customFormat="1" ht="12.75">
      <c r="A343" s="203"/>
      <c r="B343" s="203"/>
      <c r="C343" s="199" t="s">
        <v>33</v>
      </c>
      <c r="D343" s="201" t="s">
        <v>34</v>
      </c>
      <c r="E343" s="202" t="s">
        <v>626</v>
      </c>
    </row>
    <row r="344" spans="1:5" s="127" customFormat="1" ht="12.75">
      <c r="A344" s="203"/>
      <c r="B344" s="203"/>
      <c r="C344" s="199" t="s">
        <v>406</v>
      </c>
      <c r="D344" s="201" t="s">
        <v>407</v>
      </c>
      <c r="E344" s="202" t="s">
        <v>627</v>
      </c>
    </row>
    <row r="345" spans="1:5" s="127" customFormat="1" ht="12.75">
      <c r="A345" s="203"/>
      <c r="B345" s="203"/>
      <c r="C345" s="199" t="s">
        <v>35</v>
      </c>
      <c r="D345" s="201" t="s">
        <v>36</v>
      </c>
      <c r="E345" s="202" t="s">
        <v>628</v>
      </c>
    </row>
    <row r="346" spans="1:5" s="127" customFormat="1" ht="12.75">
      <c r="A346" s="203"/>
      <c r="B346" s="203"/>
      <c r="C346" s="199" t="s">
        <v>37</v>
      </c>
      <c r="D346" s="201" t="s">
        <v>38</v>
      </c>
      <c r="E346" s="202" t="s">
        <v>629</v>
      </c>
    </row>
    <row r="347" spans="1:5" s="127" customFormat="1" ht="12.75">
      <c r="A347" s="203"/>
      <c r="B347" s="203"/>
      <c r="C347" s="199" t="s">
        <v>53</v>
      </c>
      <c r="D347" s="201" t="s">
        <v>54</v>
      </c>
      <c r="E347" s="202" t="s">
        <v>630</v>
      </c>
    </row>
    <row r="348" spans="1:5" s="127" customFormat="1" ht="15">
      <c r="A348" s="198"/>
      <c r="B348" s="199" t="s">
        <v>631</v>
      </c>
      <c r="C348" s="200"/>
      <c r="D348" s="201" t="s">
        <v>632</v>
      </c>
      <c r="E348" s="202" t="s">
        <v>633</v>
      </c>
    </row>
    <row r="349" spans="1:5" s="127" customFormat="1" ht="12.75">
      <c r="A349" s="203"/>
      <c r="B349" s="203"/>
      <c r="C349" s="199" t="s">
        <v>634</v>
      </c>
      <c r="D349" s="201" t="s">
        <v>635</v>
      </c>
      <c r="E349" s="202" t="s">
        <v>633</v>
      </c>
    </row>
    <row r="350" spans="1:5" s="127" customFormat="1" ht="15">
      <c r="A350" s="198"/>
      <c r="B350" s="199" t="s">
        <v>636</v>
      </c>
      <c r="C350" s="200"/>
      <c r="D350" s="201" t="s">
        <v>477</v>
      </c>
      <c r="E350" s="202" t="s">
        <v>637</v>
      </c>
    </row>
    <row r="351" spans="1:5" s="127" customFormat="1" ht="12.75">
      <c r="A351" s="203"/>
      <c r="B351" s="203"/>
      <c r="C351" s="199" t="s">
        <v>37</v>
      </c>
      <c r="D351" s="201" t="s">
        <v>38</v>
      </c>
      <c r="E351" s="202" t="s">
        <v>637</v>
      </c>
    </row>
    <row r="352" spans="1:5" s="127" customFormat="1" ht="12.75">
      <c r="A352" s="195" t="s">
        <v>133</v>
      </c>
      <c r="B352" s="195"/>
      <c r="C352" s="195"/>
      <c r="D352" s="196" t="s">
        <v>84</v>
      </c>
      <c r="E352" s="297" t="s">
        <v>888</v>
      </c>
    </row>
    <row r="353" spans="1:5" s="127" customFormat="1" ht="15">
      <c r="A353" s="198"/>
      <c r="B353" s="199" t="s">
        <v>638</v>
      </c>
      <c r="C353" s="200"/>
      <c r="D353" s="201" t="s">
        <v>639</v>
      </c>
      <c r="E353" s="202" t="s">
        <v>246</v>
      </c>
    </row>
    <row r="354" spans="1:5" s="127" customFormat="1" ht="22.5">
      <c r="A354" s="203"/>
      <c r="B354" s="203"/>
      <c r="C354" s="199" t="s">
        <v>206</v>
      </c>
      <c r="D354" s="201" t="s">
        <v>262</v>
      </c>
      <c r="E354" s="202" t="s">
        <v>246</v>
      </c>
    </row>
    <row r="355" spans="1:5" s="127" customFormat="1" ht="15">
      <c r="A355" s="198"/>
      <c r="B355" s="199" t="s">
        <v>640</v>
      </c>
      <c r="C355" s="200"/>
      <c r="D355" s="201" t="s">
        <v>641</v>
      </c>
      <c r="E355" s="202" t="s">
        <v>642</v>
      </c>
    </row>
    <row r="356" spans="1:5" s="127" customFormat="1" ht="12.75">
      <c r="A356" s="203"/>
      <c r="B356" s="203"/>
      <c r="C356" s="199" t="s">
        <v>35</v>
      </c>
      <c r="D356" s="201" t="s">
        <v>36</v>
      </c>
      <c r="E356" s="202" t="s">
        <v>643</v>
      </c>
    </row>
    <row r="357" spans="1:5" s="127" customFormat="1" ht="12.75">
      <c r="A357" s="203"/>
      <c r="B357" s="203"/>
      <c r="C357" s="199" t="s">
        <v>37</v>
      </c>
      <c r="D357" s="201" t="s">
        <v>38</v>
      </c>
      <c r="E357" s="202" t="s">
        <v>644</v>
      </c>
    </row>
    <row r="358" spans="1:5" s="127" customFormat="1" ht="12.75">
      <c r="A358" s="203"/>
      <c r="B358" s="203"/>
      <c r="C358" s="199" t="s">
        <v>645</v>
      </c>
      <c r="D358" s="201" t="s">
        <v>646</v>
      </c>
      <c r="E358" s="202" t="s">
        <v>205</v>
      </c>
    </row>
    <row r="359" spans="1:5" s="127" customFormat="1" ht="15">
      <c r="A359" s="198"/>
      <c r="B359" s="199" t="s">
        <v>647</v>
      </c>
      <c r="C359" s="200"/>
      <c r="D359" s="201" t="s">
        <v>648</v>
      </c>
      <c r="E359" s="202" t="s">
        <v>649</v>
      </c>
    </row>
    <row r="360" spans="1:5" s="127" customFormat="1" ht="12.75">
      <c r="A360" s="203"/>
      <c r="B360" s="203"/>
      <c r="C360" s="199" t="s">
        <v>35</v>
      </c>
      <c r="D360" s="201" t="s">
        <v>36</v>
      </c>
      <c r="E360" s="202" t="s">
        <v>650</v>
      </c>
    </row>
    <row r="361" spans="1:5" s="127" customFormat="1" ht="12.75">
      <c r="A361" s="203"/>
      <c r="B361" s="203"/>
      <c r="C361" s="199" t="s">
        <v>49</v>
      </c>
      <c r="D361" s="201" t="s">
        <v>50</v>
      </c>
      <c r="E361" s="202" t="s">
        <v>651</v>
      </c>
    </row>
    <row r="362" spans="1:5" s="127" customFormat="1" ht="12.75">
      <c r="A362" s="203"/>
      <c r="B362" s="203"/>
      <c r="C362" s="199" t="s">
        <v>37</v>
      </c>
      <c r="D362" s="201" t="s">
        <v>38</v>
      </c>
      <c r="E362" s="202" t="s">
        <v>652</v>
      </c>
    </row>
    <row r="363" spans="1:5" s="127" customFormat="1" ht="15">
      <c r="A363" s="198"/>
      <c r="B363" s="199" t="s">
        <v>653</v>
      </c>
      <c r="C363" s="200"/>
      <c r="D363" s="201" t="s">
        <v>654</v>
      </c>
      <c r="E363" s="202" t="s">
        <v>655</v>
      </c>
    </row>
    <row r="364" spans="1:5" s="127" customFormat="1" ht="12.75">
      <c r="A364" s="203"/>
      <c r="B364" s="203"/>
      <c r="C364" s="199" t="s">
        <v>35</v>
      </c>
      <c r="D364" s="201" t="s">
        <v>36</v>
      </c>
      <c r="E364" s="202" t="s">
        <v>311</v>
      </c>
    </row>
    <row r="365" spans="1:5" s="127" customFormat="1" ht="12.75">
      <c r="A365" s="203"/>
      <c r="B365" s="203"/>
      <c r="C365" s="199" t="s">
        <v>37</v>
      </c>
      <c r="D365" s="201" t="s">
        <v>38</v>
      </c>
      <c r="E365" s="202" t="s">
        <v>311</v>
      </c>
    </row>
    <row r="366" spans="1:5" s="127" customFormat="1" ht="12.75">
      <c r="A366" s="203"/>
      <c r="B366" s="203"/>
      <c r="C366" s="199" t="s">
        <v>250</v>
      </c>
      <c r="D366" s="201" t="s">
        <v>251</v>
      </c>
      <c r="E366" s="202" t="s">
        <v>656</v>
      </c>
    </row>
    <row r="367" spans="1:5" s="127" customFormat="1" ht="15">
      <c r="A367" s="198"/>
      <c r="B367" s="199" t="s">
        <v>657</v>
      </c>
      <c r="C367" s="200"/>
      <c r="D367" s="201" t="s">
        <v>658</v>
      </c>
      <c r="E367" s="202" t="s">
        <v>746</v>
      </c>
    </row>
    <row r="368" spans="1:5" s="127" customFormat="1" ht="12.75">
      <c r="A368" s="203"/>
      <c r="B368" s="203"/>
      <c r="C368" s="199" t="s">
        <v>35</v>
      </c>
      <c r="D368" s="201" t="s">
        <v>36</v>
      </c>
      <c r="E368" s="202" t="s">
        <v>659</v>
      </c>
    </row>
    <row r="369" spans="1:5" s="127" customFormat="1" ht="12.75">
      <c r="A369" s="203"/>
      <c r="B369" s="203"/>
      <c r="C369" s="199" t="s">
        <v>49</v>
      </c>
      <c r="D369" s="201" t="s">
        <v>50</v>
      </c>
      <c r="E369" s="202" t="s">
        <v>660</v>
      </c>
    </row>
    <row r="370" spans="1:5" s="127" customFormat="1" ht="12.75">
      <c r="A370" s="203"/>
      <c r="B370" s="203"/>
      <c r="C370" s="199" t="s">
        <v>268</v>
      </c>
      <c r="D370" s="201" t="s">
        <v>269</v>
      </c>
      <c r="E370" s="202" t="s">
        <v>661</v>
      </c>
    </row>
    <row r="371" spans="1:5" s="127" customFormat="1" ht="12.75">
      <c r="A371" s="203"/>
      <c r="B371" s="203"/>
      <c r="C371" s="199" t="s">
        <v>37</v>
      </c>
      <c r="D371" s="201" t="s">
        <v>38</v>
      </c>
      <c r="E371" s="202" t="s">
        <v>662</v>
      </c>
    </row>
    <row r="372" spans="1:5" s="127" customFormat="1" ht="12.75">
      <c r="A372" s="203"/>
      <c r="B372" s="203"/>
      <c r="C372" s="199" t="s">
        <v>134</v>
      </c>
      <c r="D372" s="201" t="s">
        <v>171</v>
      </c>
      <c r="E372" s="202" t="s">
        <v>747</v>
      </c>
    </row>
    <row r="373" spans="1:5" s="127" customFormat="1" ht="15">
      <c r="A373" s="198"/>
      <c r="B373" s="199" t="s">
        <v>165</v>
      </c>
      <c r="C373" s="200"/>
      <c r="D373" s="201" t="s">
        <v>166</v>
      </c>
      <c r="E373" s="293" t="s">
        <v>889</v>
      </c>
    </row>
    <row r="374" spans="1:5" s="127" customFormat="1" ht="12.75">
      <c r="A374" s="203"/>
      <c r="B374" s="203"/>
      <c r="C374" s="199" t="s">
        <v>167</v>
      </c>
      <c r="D374" s="201" t="s">
        <v>168</v>
      </c>
      <c r="E374" s="202" t="s">
        <v>748</v>
      </c>
    </row>
    <row r="375" spans="1:5" s="127" customFormat="1" ht="33.75">
      <c r="A375" s="203"/>
      <c r="B375" s="203"/>
      <c r="C375" s="199" t="s">
        <v>663</v>
      </c>
      <c r="D375" s="201" t="s">
        <v>664</v>
      </c>
      <c r="E375" s="293" t="s">
        <v>890</v>
      </c>
    </row>
    <row r="376" spans="1:5" s="127" customFormat="1" ht="15">
      <c r="A376" s="198"/>
      <c r="B376" s="199" t="s">
        <v>245</v>
      </c>
      <c r="C376" s="200"/>
      <c r="D376" s="201" t="s">
        <v>88</v>
      </c>
      <c r="E376" s="202" t="s">
        <v>665</v>
      </c>
    </row>
    <row r="377" spans="1:5" s="127" customFormat="1" ht="12.75">
      <c r="A377" s="203"/>
      <c r="B377" s="203"/>
      <c r="C377" s="199" t="s">
        <v>31</v>
      </c>
      <c r="D377" s="201" t="s">
        <v>32</v>
      </c>
      <c r="E377" s="202" t="s">
        <v>470</v>
      </c>
    </row>
    <row r="378" spans="1:5" s="127" customFormat="1" ht="12.75">
      <c r="A378" s="203"/>
      <c r="B378" s="203"/>
      <c r="C378" s="199" t="s">
        <v>33</v>
      </c>
      <c r="D378" s="201" t="s">
        <v>34</v>
      </c>
      <c r="E378" s="202" t="s">
        <v>285</v>
      </c>
    </row>
    <row r="379" spans="1:5" s="127" customFormat="1" ht="12.75">
      <c r="A379" s="203"/>
      <c r="B379" s="203"/>
      <c r="C379" s="199" t="s">
        <v>198</v>
      </c>
      <c r="D379" s="201" t="s">
        <v>200</v>
      </c>
      <c r="E379" s="202" t="s">
        <v>290</v>
      </c>
    </row>
    <row r="380" spans="1:5" s="127" customFormat="1" ht="12.75">
      <c r="A380" s="203"/>
      <c r="B380" s="203"/>
      <c r="C380" s="199" t="s">
        <v>35</v>
      </c>
      <c r="D380" s="201" t="s">
        <v>36</v>
      </c>
      <c r="E380" s="202" t="s">
        <v>666</v>
      </c>
    </row>
    <row r="381" spans="1:5" s="127" customFormat="1" ht="12.75">
      <c r="A381" s="203"/>
      <c r="B381" s="203"/>
      <c r="C381" s="199" t="s">
        <v>49</v>
      </c>
      <c r="D381" s="201" t="s">
        <v>50</v>
      </c>
      <c r="E381" s="202" t="s">
        <v>667</v>
      </c>
    </row>
    <row r="382" spans="1:5" s="127" customFormat="1" ht="12.75">
      <c r="A382" s="203"/>
      <c r="B382" s="203"/>
      <c r="C382" s="199" t="s">
        <v>268</v>
      </c>
      <c r="D382" s="201" t="s">
        <v>269</v>
      </c>
      <c r="E382" s="202" t="s">
        <v>668</v>
      </c>
    </row>
    <row r="383" spans="1:5" s="127" customFormat="1" ht="12.75">
      <c r="A383" s="203"/>
      <c r="B383" s="203"/>
      <c r="C383" s="199" t="s">
        <v>37</v>
      </c>
      <c r="D383" s="201" t="s">
        <v>38</v>
      </c>
      <c r="E383" s="202" t="s">
        <v>669</v>
      </c>
    </row>
    <row r="384" spans="1:5" s="127" customFormat="1" ht="12.75">
      <c r="A384" s="203"/>
      <c r="B384" s="203"/>
      <c r="C384" s="199" t="s">
        <v>250</v>
      </c>
      <c r="D384" s="201" t="s">
        <v>251</v>
      </c>
      <c r="E384" s="202" t="s">
        <v>670</v>
      </c>
    </row>
    <row r="385" spans="1:5" s="127" customFormat="1" ht="12.75">
      <c r="A385" s="195" t="s">
        <v>671</v>
      </c>
      <c r="B385" s="195"/>
      <c r="C385" s="195"/>
      <c r="D385" s="196" t="s">
        <v>672</v>
      </c>
      <c r="E385" s="197" t="s">
        <v>673</v>
      </c>
    </row>
    <row r="386" spans="1:5" s="127" customFormat="1" ht="15">
      <c r="A386" s="198"/>
      <c r="B386" s="199" t="s">
        <v>674</v>
      </c>
      <c r="C386" s="200"/>
      <c r="D386" s="201" t="s">
        <v>675</v>
      </c>
      <c r="E386" s="202" t="s">
        <v>676</v>
      </c>
    </row>
    <row r="387" spans="1:5" s="127" customFormat="1" ht="12.75">
      <c r="A387" s="203"/>
      <c r="B387" s="203"/>
      <c r="C387" s="199" t="s">
        <v>31</v>
      </c>
      <c r="D387" s="201" t="s">
        <v>32</v>
      </c>
      <c r="E387" s="202" t="s">
        <v>547</v>
      </c>
    </row>
    <row r="388" spans="1:5" s="127" customFormat="1" ht="12.75">
      <c r="A388" s="203"/>
      <c r="B388" s="203"/>
      <c r="C388" s="199" t="s">
        <v>33</v>
      </c>
      <c r="D388" s="201" t="s">
        <v>34</v>
      </c>
      <c r="E388" s="202" t="s">
        <v>677</v>
      </c>
    </row>
    <row r="389" spans="1:5" s="127" customFormat="1" ht="12.75">
      <c r="A389" s="203"/>
      <c r="B389" s="203"/>
      <c r="C389" s="199" t="s">
        <v>198</v>
      </c>
      <c r="D389" s="201" t="s">
        <v>200</v>
      </c>
      <c r="E389" s="202" t="s">
        <v>678</v>
      </c>
    </row>
    <row r="390" spans="1:5" s="127" customFormat="1" ht="12.75">
      <c r="A390" s="203"/>
      <c r="B390" s="203"/>
      <c r="C390" s="199" t="s">
        <v>35</v>
      </c>
      <c r="D390" s="201" t="s">
        <v>36</v>
      </c>
      <c r="E390" s="202" t="s">
        <v>679</v>
      </c>
    </row>
    <row r="391" spans="1:5" s="127" customFormat="1" ht="12.75">
      <c r="A391" s="203"/>
      <c r="B391" s="203"/>
      <c r="C391" s="199" t="s">
        <v>49</v>
      </c>
      <c r="D391" s="201" t="s">
        <v>50</v>
      </c>
      <c r="E391" s="202" t="s">
        <v>680</v>
      </c>
    </row>
    <row r="392" spans="1:5" s="127" customFormat="1" ht="12.75">
      <c r="A392" s="203"/>
      <c r="B392" s="203"/>
      <c r="C392" s="199" t="s">
        <v>268</v>
      </c>
      <c r="D392" s="201" t="s">
        <v>269</v>
      </c>
      <c r="E392" s="202" t="s">
        <v>479</v>
      </c>
    </row>
    <row r="393" spans="1:5" s="127" customFormat="1" ht="12.75">
      <c r="A393" s="203"/>
      <c r="B393" s="203"/>
      <c r="C393" s="199" t="s">
        <v>37</v>
      </c>
      <c r="D393" s="201" t="s">
        <v>38</v>
      </c>
      <c r="E393" s="202" t="s">
        <v>681</v>
      </c>
    </row>
    <row r="394" spans="1:5" s="127" customFormat="1" ht="15">
      <c r="A394" s="198"/>
      <c r="B394" s="199" t="s">
        <v>682</v>
      </c>
      <c r="C394" s="200"/>
      <c r="D394" s="201" t="s">
        <v>683</v>
      </c>
      <c r="E394" s="202" t="s">
        <v>684</v>
      </c>
    </row>
    <row r="395" spans="1:5" s="127" customFormat="1" ht="12.75">
      <c r="A395" s="203"/>
      <c r="B395" s="203"/>
      <c r="C395" s="199" t="s">
        <v>685</v>
      </c>
      <c r="D395" s="201" t="s">
        <v>686</v>
      </c>
      <c r="E395" s="202" t="s">
        <v>684</v>
      </c>
    </row>
    <row r="396" spans="1:5" s="127" customFormat="1" ht="15">
      <c r="A396" s="198"/>
      <c r="B396" s="199" t="s">
        <v>687</v>
      </c>
      <c r="C396" s="200"/>
      <c r="D396" s="201" t="s">
        <v>688</v>
      </c>
      <c r="E396" s="202" t="s">
        <v>689</v>
      </c>
    </row>
    <row r="397" spans="1:5" s="127" customFormat="1" ht="12.75">
      <c r="A397" s="203"/>
      <c r="B397" s="203"/>
      <c r="C397" s="199" t="s">
        <v>685</v>
      </c>
      <c r="D397" s="201" t="s">
        <v>686</v>
      </c>
      <c r="E397" s="202" t="s">
        <v>689</v>
      </c>
    </row>
    <row r="398" spans="1:5" s="127" customFormat="1" ht="15">
      <c r="A398" s="198"/>
      <c r="B398" s="199" t="s">
        <v>690</v>
      </c>
      <c r="C398" s="200"/>
      <c r="D398" s="201" t="s">
        <v>88</v>
      </c>
      <c r="E398" s="202" t="s">
        <v>691</v>
      </c>
    </row>
    <row r="399" spans="1:5" s="127" customFormat="1" ht="12.75">
      <c r="A399" s="203"/>
      <c r="B399" s="203"/>
      <c r="C399" s="199" t="s">
        <v>31</v>
      </c>
      <c r="D399" s="201" t="s">
        <v>32</v>
      </c>
      <c r="E399" s="202" t="s">
        <v>311</v>
      </c>
    </row>
    <row r="400" spans="1:5" s="127" customFormat="1" ht="12.75">
      <c r="A400" s="203"/>
      <c r="B400" s="203"/>
      <c r="C400" s="199" t="s">
        <v>33</v>
      </c>
      <c r="D400" s="201" t="s">
        <v>34</v>
      </c>
      <c r="E400" s="202" t="s">
        <v>510</v>
      </c>
    </row>
    <row r="401" spans="1:5" s="127" customFormat="1" ht="12.75">
      <c r="A401" s="203"/>
      <c r="B401" s="203"/>
      <c r="C401" s="199" t="s">
        <v>198</v>
      </c>
      <c r="D401" s="201" t="s">
        <v>200</v>
      </c>
      <c r="E401" s="202" t="s">
        <v>692</v>
      </c>
    </row>
    <row r="402" spans="1:5" s="127" customFormat="1" ht="12.75">
      <c r="A402" s="203"/>
      <c r="B402" s="203"/>
      <c r="C402" s="199" t="s">
        <v>349</v>
      </c>
      <c r="D402" s="201" t="s">
        <v>350</v>
      </c>
      <c r="E402" s="202" t="s">
        <v>218</v>
      </c>
    </row>
    <row r="403" spans="1:5" s="127" customFormat="1" ht="12.75">
      <c r="A403" s="203"/>
      <c r="B403" s="203"/>
      <c r="C403" s="199" t="s">
        <v>35</v>
      </c>
      <c r="D403" s="201" t="s">
        <v>36</v>
      </c>
      <c r="E403" s="202" t="s">
        <v>693</v>
      </c>
    </row>
    <row r="404" spans="1:5" s="127" customFormat="1" ht="12.75">
      <c r="A404" s="203"/>
      <c r="B404" s="203"/>
      <c r="C404" s="199" t="s">
        <v>37</v>
      </c>
      <c r="D404" s="201" t="s">
        <v>38</v>
      </c>
      <c r="E404" s="202" t="s">
        <v>343</v>
      </c>
    </row>
    <row r="405" spans="1:5" s="127" customFormat="1" ht="12.75">
      <c r="A405" s="195" t="s">
        <v>694</v>
      </c>
      <c r="B405" s="195"/>
      <c r="C405" s="195"/>
      <c r="D405" s="196" t="s">
        <v>695</v>
      </c>
      <c r="E405" s="197" t="s">
        <v>696</v>
      </c>
    </row>
    <row r="406" spans="1:5" s="127" customFormat="1" ht="15">
      <c r="A406" s="198"/>
      <c r="B406" s="199" t="s">
        <v>697</v>
      </c>
      <c r="C406" s="200"/>
      <c r="D406" s="201" t="s">
        <v>88</v>
      </c>
      <c r="E406" s="202" t="s">
        <v>696</v>
      </c>
    </row>
    <row r="407" spans="1:5" s="127" customFormat="1" ht="22.5">
      <c r="A407" s="203"/>
      <c r="B407" s="203"/>
      <c r="C407" s="199" t="s">
        <v>614</v>
      </c>
      <c r="D407" s="201" t="s">
        <v>615</v>
      </c>
      <c r="E407" s="202" t="s">
        <v>698</v>
      </c>
    </row>
    <row r="408" spans="1:5" s="127" customFormat="1" ht="12.75">
      <c r="A408" s="203"/>
      <c r="B408" s="203"/>
      <c r="C408" s="199" t="s">
        <v>699</v>
      </c>
      <c r="D408" s="201" t="s">
        <v>700</v>
      </c>
      <c r="E408" s="202" t="s">
        <v>221</v>
      </c>
    </row>
    <row r="409" spans="1:5" s="127" customFormat="1" ht="12.75">
      <c r="A409" s="203"/>
      <c r="B409" s="203"/>
      <c r="C409" s="199" t="s">
        <v>701</v>
      </c>
      <c r="D409" s="201" t="s">
        <v>702</v>
      </c>
      <c r="E409" s="202" t="s">
        <v>205</v>
      </c>
    </row>
    <row r="410" spans="1:5" s="127" customFormat="1" ht="12.75">
      <c r="A410" s="203"/>
      <c r="B410" s="203"/>
      <c r="C410" s="199" t="s">
        <v>35</v>
      </c>
      <c r="D410" s="201" t="s">
        <v>36</v>
      </c>
      <c r="E410" s="202" t="s">
        <v>703</v>
      </c>
    </row>
    <row r="411" spans="1:5" s="127" customFormat="1" ht="12.75">
      <c r="A411" s="203"/>
      <c r="B411" s="203"/>
      <c r="C411" s="199" t="s">
        <v>37</v>
      </c>
      <c r="D411" s="201" t="s">
        <v>38</v>
      </c>
      <c r="E411" s="202" t="s">
        <v>704</v>
      </c>
    </row>
    <row r="412" spans="1:5" s="127" customFormat="1" ht="12.75">
      <c r="A412" s="203"/>
      <c r="B412" s="203"/>
      <c r="C412" s="199" t="s">
        <v>134</v>
      </c>
      <c r="D412" s="201" t="s">
        <v>171</v>
      </c>
      <c r="E412" s="202" t="s">
        <v>705</v>
      </c>
    </row>
    <row r="413" spans="1:5" s="127" customFormat="1" ht="15">
      <c r="A413" s="263"/>
      <c r="B413" s="263"/>
      <c r="C413" s="263"/>
      <c r="D413" s="264"/>
      <c r="E413" s="264"/>
    </row>
    <row r="414" spans="1:5" s="127" customFormat="1" ht="12.75" customHeight="1">
      <c r="A414" s="265" t="s">
        <v>61</v>
      </c>
      <c r="B414" s="265"/>
      <c r="C414" s="265"/>
      <c r="D414" s="265"/>
      <c r="E414" s="204" t="s">
        <v>749</v>
      </c>
    </row>
    <row r="416" spans="1:5" customFormat="1" ht="15">
      <c r="A416" s="205"/>
      <c r="B416" s="360" t="s">
        <v>706</v>
      </c>
      <c r="C416" s="360"/>
      <c r="D416" s="360"/>
      <c r="E416" s="205"/>
    </row>
    <row r="417" spans="1:10">
      <c r="A417" s="207" t="s">
        <v>707</v>
      </c>
      <c r="B417" s="361" t="s">
        <v>708</v>
      </c>
      <c r="C417" s="361"/>
      <c r="D417" s="361"/>
      <c r="E417" s="206">
        <f>E419+E422+E423+E425+E424</f>
        <v>23434022.120000001</v>
      </c>
    </row>
    <row r="418" spans="1:10">
      <c r="A418" s="207"/>
      <c r="B418" s="362" t="s">
        <v>709</v>
      </c>
      <c r="C418" s="363"/>
      <c r="D418" s="364"/>
      <c r="E418" s="207"/>
    </row>
    <row r="419" spans="1:10">
      <c r="A419" s="207"/>
      <c r="B419" s="207" t="s">
        <v>710</v>
      </c>
      <c r="C419" s="365" t="s">
        <v>711</v>
      </c>
      <c r="D419" s="365"/>
      <c r="E419" s="206">
        <f>E420+E421</f>
        <v>14255577.120000001</v>
      </c>
    </row>
    <row r="420" spans="1:10">
      <c r="A420" s="207"/>
      <c r="B420" s="207"/>
      <c r="C420" s="365" t="s">
        <v>712</v>
      </c>
      <c r="D420" s="365"/>
      <c r="E420" s="206">
        <v>9525018</v>
      </c>
    </row>
    <row r="421" spans="1:10" ht="24" customHeight="1">
      <c r="A421" s="207"/>
      <c r="B421" s="207"/>
      <c r="C421" s="365" t="s">
        <v>713</v>
      </c>
      <c r="D421" s="365"/>
      <c r="E421" s="206">
        <v>4730559.12</v>
      </c>
    </row>
    <row r="422" spans="1:10">
      <c r="A422" s="207"/>
      <c r="B422" s="207" t="s">
        <v>714</v>
      </c>
      <c r="C422" s="351" t="s">
        <v>715</v>
      </c>
      <c r="D422" s="366"/>
      <c r="E422" s="206">
        <v>6850812</v>
      </c>
    </row>
    <row r="423" spans="1:10">
      <c r="A423" s="207"/>
      <c r="B423" s="207" t="s">
        <v>716</v>
      </c>
      <c r="C423" s="365" t="s">
        <v>717</v>
      </c>
      <c r="D423" s="365"/>
      <c r="E423" s="206">
        <v>2062633</v>
      </c>
    </row>
    <row r="424" spans="1:10" ht="31.5" customHeight="1">
      <c r="A424" s="207"/>
      <c r="B424" s="207" t="s">
        <v>718</v>
      </c>
      <c r="C424" s="351" t="s">
        <v>719</v>
      </c>
      <c r="D424" s="364"/>
      <c r="E424" s="206"/>
    </row>
    <row r="425" spans="1:10">
      <c r="A425" s="207"/>
      <c r="B425" s="207" t="s">
        <v>720</v>
      </c>
      <c r="C425" s="365" t="s">
        <v>721</v>
      </c>
      <c r="D425" s="365"/>
      <c r="E425" s="206">
        <v>265000</v>
      </c>
    </row>
    <row r="426" spans="1:10">
      <c r="A426" s="368"/>
      <c r="B426" s="369"/>
      <c r="C426" s="369"/>
      <c r="D426" s="369"/>
      <c r="E426" s="369"/>
      <c r="F426" s="144"/>
    </row>
    <row r="427" spans="1:10">
      <c r="A427" s="207" t="s">
        <v>722</v>
      </c>
      <c r="B427" s="362" t="s">
        <v>723</v>
      </c>
      <c r="C427" s="363"/>
      <c r="D427" s="364"/>
      <c r="E427" s="206">
        <v>3047518</v>
      </c>
      <c r="H427" s="144"/>
      <c r="I427" s="144"/>
      <c r="J427" s="144"/>
    </row>
    <row r="428" spans="1:10">
      <c r="A428" s="207"/>
      <c r="B428" s="351" t="s">
        <v>706</v>
      </c>
      <c r="C428" s="367"/>
      <c r="D428" s="366"/>
      <c r="E428" s="207"/>
    </row>
    <row r="429" spans="1:10" ht="25.5" customHeight="1">
      <c r="A429" s="207"/>
      <c r="B429" s="207"/>
      <c r="C429" s="351" t="s">
        <v>724</v>
      </c>
      <c r="D429" s="364"/>
      <c r="E429" s="206">
        <v>0</v>
      </c>
    </row>
    <row r="430" spans="1:10" customFormat="1" ht="23.25" customHeight="1">
      <c r="A430" s="76"/>
      <c r="B430" s="76"/>
      <c r="C430" s="76"/>
      <c r="D430" s="76"/>
      <c r="E430" s="208"/>
    </row>
    <row r="431" spans="1:10" customFormat="1" ht="15">
      <c r="A431" s="76"/>
      <c r="B431" s="76"/>
      <c r="C431" s="76"/>
      <c r="D431" s="209" t="s">
        <v>727</v>
      </c>
      <c r="E431" s="76"/>
    </row>
    <row r="432" spans="1:10" customFormat="1" ht="15">
      <c r="A432" s="76"/>
      <c r="B432" s="76"/>
      <c r="C432" s="76"/>
      <c r="D432" s="209"/>
      <c r="E432" s="76"/>
    </row>
    <row r="433" spans="1:5" customFormat="1" ht="15">
      <c r="A433" s="76"/>
      <c r="B433" s="76"/>
      <c r="C433" s="76"/>
      <c r="D433" s="209" t="s">
        <v>728</v>
      </c>
      <c r="E433" s="76"/>
    </row>
  </sheetData>
  <mergeCells count="14">
    <mergeCell ref="C421:D421"/>
    <mergeCell ref="C422:D422"/>
    <mergeCell ref="B428:D428"/>
    <mergeCell ref="C429:D429"/>
    <mergeCell ref="C423:D423"/>
    <mergeCell ref="C424:D424"/>
    <mergeCell ref="C425:D425"/>
    <mergeCell ref="A426:E426"/>
    <mergeCell ref="B427:D427"/>
    <mergeCell ref="B416:D416"/>
    <mergeCell ref="B417:D417"/>
    <mergeCell ref="B418:D418"/>
    <mergeCell ref="C419:D419"/>
    <mergeCell ref="C420:D420"/>
  </mergeCells>
  <pageMargins left="0.7" right="0.7" top="0.88" bottom="0.9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C1" sqref="C1:C6"/>
    </sheetView>
  </sheetViews>
  <sheetFormatPr defaultRowHeight="12.75"/>
  <cols>
    <col min="1" max="1" width="6.75" style="211" customWidth="1"/>
    <col min="2" max="2" width="6.375" style="211" customWidth="1"/>
    <col min="3" max="3" width="49.125" style="184" customWidth="1"/>
    <col min="4" max="4" width="12.25" style="184" customWidth="1"/>
    <col min="5" max="5" width="9" style="184"/>
    <col min="6" max="6" width="11.375" style="184" bestFit="1" customWidth="1"/>
    <col min="7" max="16384" width="9" style="184"/>
  </cols>
  <sheetData>
    <row r="1" spans="1:6">
      <c r="C1" s="178" t="s">
        <v>906</v>
      </c>
    </row>
    <row r="2" spans="1:6">
      <c r="C2" s="178" t="s">
        <v>916</v>
      </c>
    </row>
    <row r="3" spans="1:6">
      <c r="C3" s="178" t="s">
        <v>907</v>
      </c>
    </row>
    <row r="4" spans="1:6">
      <c r="C4" s="178" t="s">
        <v>917</v>
      </c>
    </row>
    <row r="5" spans="1:6">
      <c r="C5" s="178"/>
    </row>
    <row r="6" spans="1:6" ht="21.75" customHeight="1">
      <c r="C6" s="249" t="s">
        <v>177</v>
      </c>
    </row>
    <row r="8" spans="1:6" s="212" customFormat="1" ht="25.5">
      <c r="A8" s="210" t="s">
        <v>118</v>
      </c>
      <c r="B8" s="210" t="s">
        <v>83</v>
      </c>
      <c r="C8" s="210" t="s">
        <v>144</v>
      </c>
      <c r="D8" s="210" t="s">
        <v>124</v>
      </c>
    </row>
    <row r="9" spans="1:6" s="212" customFormat="1">
      <c r="A9" s="290"/>
      <c r="B9" s="290"/>
      <c r="C9" s="290"/>
      <c r="D9" s="290"/>
    </row>
    <row r="10" spans="1:6" s="212" customFormat="1" ht="28.5" customHeight="1">
      <c r="A10" s="289"/>
      <c r="B10" s="289"/>
      <c r="C10" s="284" t="s">
        <v>883</v>
      </c>
      <c r="D10" s="285">
        <v>400000</v>
      </c>
    </row>
    <row r="11" spans="1:6" s="212" customFormat="1">
      <c r="A11" s="287" t="s">
        <v>203</v>
      </c>
      <c r="B11" s="287" t="s">
        <v>134</v>
      </c>
      <c r="C11" s="287" t="s">
        <v>142</v>
      </c>
      <c r="D11" s="288">
        <f>D10</f>
        <v>400000</v>
      </c>
    </row>
    <row r="12" spans="1:6" s="212" customFormat="1">
      <c r="A12" s="286"/>
      <c r="B12" s="286"/>
      <c r="C12" s="286"/>
      <c r="D12" s="286"/>
    </row>
    <row r="13" spans="1:6" ht="18.75" customHeight="1">
      <c r="A13" s="213"/>
      <c r="B13" s="213"/>
      <c r="C13" s="214" t="s">
        <v>894</v>
      </c>
      <c r="D13" s="215">
        <v>11080</v>
      </c>
      <c r="F13" s="216"/>
    </row>
    <row r="14" spans="1:6" s="178" customFormat="1">
      <c r="A14" s="217">
        <v>60016</v>
      </c>
      <c r="B14" s="217">
        <v>6050</v>
      </c>
      <c r="C14" s="218" t="s">
        <v>142</v>
      </c>
      <c r="D14" s="219">
        <f>SUM(D13:D13)</f>
        <v>11080</v>
      </c>
      <c r="F14" s="220"/>
    </row>
    <row r="15" spans="1:6" s="183" customFormat="1" ht="20.25" customHeight="1">
      <c r="A15" s="221"/>
      <c r="B15" s="221"/>
      <c r="C15" s="222"/>
      <c r="D15" s="223"/>
      <c r="F15" s="216"/>
    </row>
    <row r="16" spans="1:6" ht="18.75" customHeight="1">
      <c r="A16" s="224"/>
      <c r="B16" s="224"/>
      <c r="C16" s="225" t="s">
        <v>884</v>
      </c>
      <c r="D16" s="226">
        <v>30000</v>
      </c>
      <c r="F16" s="216"/>
    </row>
    <row r="17" spans="1:6" s="183" customFormat="1">
      <c r="A17" s="217">
        <v>75023</v>
      </c>
      <c r="B17" s="217">
        <v>6060</v>
      </c>
      <c r="C17" s="218" t="s">
        <v>142</v>
      </c>
      <c r="D17" s="219">
        <f>D16</f>
        <v>30000</v>
      </c>
      <c r="F17" s="216"/>
    </row>
    <row r="18" spans="1:6" s="183" customFormat="1" ht="12.75" customHeight="1">
      <c r="A18" s="221"/>
      <c r="B18" s="221"/>
      <c r="C18" s="222"/>
      <c r="D18" s="223"/>
      <c r="F18" s="216"/>
    </row>
    <row r="19" spans="1:6" s="183" customFormat="1" ht="12.75" customHeight="1">
      <c r="A19" s="313"/>
      <c r="B19" s="313"/>
      <c r="C19" s="314" t="s">
        <v>905</v>
      </c>
      <c r="D19" s="315">
        <v>200000</v>
      </c>
      <c r="F19" s="216"/>
    </row>
    <row r="20" spans="1:6" ht="26.25" customHeight="1">
      <c r="A20" s="227"/>
      <c r="B20" s="227"/>
      <c r="C20" s="214" t="s">
        <v>910</v>
      </c>
      <c r="D20" s="215">
        <v>10000</v>
      </c>
      <c r="F20" s="216"/>
    </row>
    <row r="21" spans="1:6" ht="27.75" customHeight="1">
      <c r="A21" s="227"/>
      <c r="B21" s="227"/>
      <c r="C21" s="214" t="s">
        <v>909</v>
      </c>
      <c r="D21" s="215">
        <v>3043</v>
      </c>
      <c r="F21" s="216"/>
    </row>
    <row r="22" spans="1:6" s="183" customFormat="1" ht="32.25" customHeight="1">
      <c r="A22" s="227"/>
      <c r="B22" s="227"/>
      <c r="C22" s="214" t="s">
        <v>893</v>
      </c>
      <c r="D22" s="215">
        <v>2500</v>
      </c>
      <c r="F22" s="216"/>
    </row>
    <row r="23" spans="1:6" s="183" customFormat="1" ht="30.75" customHeight="1">
      <c r="A23" s="227"/>
      <c r="B23" s="227"/>
      <c r="C23" s="214" t="s">
        <v>908</v>
      </c>
      <c r="D23" s="215">
        <v>2500</v>
      </c>
      <c r="F23" s="216"/>
    </row>
    <row r="24" spans="1:6" s="178" customFormat="1">
      <c r="A24" s="228">
        <v>75412</v>
      </c>
      <c r="B24" s="228">
        <v>6060</v>
      </c>
      <c r="C24" s="229" t="s">
        <v>142</v>
      </c>
      <c r="D24" s="230">
        <f>SUM(D19:D23)</f>
        <v>218043</v>
      </c>
      <c r="F24" s="231"/>
    </row>
    <row r="25" spans="1:6" s="183" customFormat="1" ht="20.25" customHeight="1">
      <c r="A25" s="221"/>
      <c r="B25" s="221"/>
      <c r="C25" s="222"/>
      <c r="D25" s="223"/>
      <c r="F25" s="216"/>
    </row>
    <row r="26" spans="1:6" s="183" customFormat="1" ht="28.5" customHeight="1">
      <c r="A26" s="227"/>
      <c r="B26" s="227"/>
      <c r="C26" s="214" t="s">
        <v>895</v>
      </c>
      <c r="D26" s="215">
        <v>20000</v>
      </c>
      <c r="F26" s="216"/>
    </row>
    <row r="27" spans="1:6" s="183" customFormat="1" ht="31.5" customHeight="1">
      <c r="A27" s="227"/>
      <c r="B27" s="227"/>
      <c r="C27" s="214" t="s">
        <v>896</v>
      </c>
      <c r="D27" s="215">
        <v>23012</v>
      </c>
      <c r="F27" s="216"/>
    </row>
    <row r="28" spans="1:6" s="183" customFormat="1" ht="18.75" customHeight="1">
      <c r="A28" s="227"/>
      <c r="B28" s="227"/>
      <c r="C28" s="214" t="s">
        <v>897</v>
      </c>
      <c r="D28" s="215">
        <v>12138</v>
      </c>
      <c r="F28" s="216"/>
    </row>
    <row r="29" spans="1:6" s="183" customFormat="1" ht="31.5" customHeight="1">
      <c r="A29" s="227"/>
      <c r="B29" s="227"/>
      <c r="C29" s="214" t="s">
        <v>898</v>
      </c>
      <c r="D29" s="215">
        <v>7974</v>
      </c>
      <c r="F29" s="216"/>
    </row>
    <row r="30" spans="1:6" ht="18" customHeight="1">
      <c r="A30" s="213"/>
      <c r="B30" s="213"/>
      <c r="C30" s="214" t="s">
        <v>158</v>
      </c>
      <c r="D30" s="215">
        <v>434500</v>
      </c>
      <c r="E30" s="212"/>
      <c r="F30" s="216"/>
    </row>
    <row r="31" spans="1:6" s="178" customFormat="1">
      <c r="A31" s="228">
        <v>90015</v>
      </c>
      <c r="B31" s="228">
        <v>6050</v>
      </c>
      <c r="C31" s="229" t="s">
        <v>142</v>
      </c>
      <c r="D31" s="230">
        <f>SUM(D26:D30)</f>
        <v>497624</v>
      </c>
      <c r="F31" s="220"/>
    </row>
    <row r="32" spans="1:6" s="183" customFormat="1" ht="19.5" customHeight="1">
      <c r="A32" s="221"/>
      <c r="B32" s="221"/>
      <c r="C32" s="222"/>
      <c r="D32" s="223"/>
      <c r="F32" s="216"/>
    </row>
    <row r="33" spans="1:6" s="183" customFormat="1" ht="28.5" customHeight="1">
      <c r="A33" s="227"/>
      <c r="B33" s="227"/>
      <c r="C33" s="214" t="s">
        <v>899</v>
      </c>
      <c r="D33" s="215">
        <v>3000</v>
      </c>
      <c r="F33" s="216"/>
    </row>
    <row r="34" spans="1:6" s="183" customFormat="1" ht="30" customHeight="1">
      <c r="A34" s="227"/>
      <c r="B34" s="227"/>
      <c r="C34" s="214" t="s">
        <v>900</v>
      </c>
      <c r="D34" s="215">
        <v>6236</v>
      </c>
      <c r="F34" s="216"/>
    </row>
    <row r="35" spans="1:6" s="183" customFormat="1" ht="30.75" customHeight="1">
      <c r="A35" s="227"/>
      <c r="B35" s="227"/>
      <c r="C35" s="232" t="s">
        <v>892</v>
      </c>
      <c r="D35" s="215">
        <v>1142330</v>
      </c>
      <c r="F35" s="216"/>
    </row>
    <row r="36" spans="1:6" s="183" customFormat="1">
      <c r="A36" s="233">
        <v>90017</v>
      </c>
      <c r="B36" s="233">
        <v>6210</v>
      </c>
      <c r="C36" s="234" t="s">
        <v>142</v>
      </c>
      <c r="D36" s="235">
        <f>SUM(D33:D35)</f>
        <v>1151566</v>
      </c>
      <c r="F36" s="216"/>
    </row>
    <row r="37" spans="1:6" ht="20.25" customHeight="1">
      <c r="A37" s="236"/>
      <c r="B37" s="236"/>
      <c r="C37" s="237"/>
      <c r="D37" s="238"/>
      <c r="F37" s="216"/>
    </row>
    <row r="38" spans="1:6" ht="18" customHeight="1">
      <c r="A38" s="236"/>
      <c r="B38" s="236"/>
      <c r="C38" s="248" t="s">
        <v>725</v>
      </c>
      <c r="D38" s="239">
        <v>711882</v>
      </c>
      <c r="F38" s="216"/>
    </row>
    <row r="39" spans="1:6" s="183" customFormat="1" ht="31.5" customHeight="1">
      <c r="A39" s="227"/>
      <c r="B39" s="227"/>
      <c r="C39" s="214" t="s">
        <v>192</v>
      </c>
      <c r="D39" s="215">
        <v>3500</v>
      </c>
      <c r="F39" s="216"/>
    </row>
    <row r="40" spans="1:6" ht="30.75" customHeight="1">
      <c r="A40" s="213"/>
      <c r="B40" s="213"/>
      <c r="C40" s="214" t="s">
        <v>193</v>
      </c>
      <c r="D40" s="240">
        <v>8471</v>
      </c>
      <c r="F40" s="216"/>
    </row>
    <row r="41" spans="1:6" ht="31.5" customHeight="1">
      <c r="A41" s="241"/>
      <c r="B41" s="241"/>
      <c r="C41" s="242" t="s">
        <v>194</v>
      </c>
      <c r="D41" s="243">
        <v>5352</v>
      </c>
      <c r="F41" s="216"/>
    </row>
    <row r="42" spans="1:6" ht="30.75" customHeight="1">
      <c r="A42" s="241"/>
      <c r="B42" s="241"/>
      <c r="C42" s="214" t="s">
        <v>195</v>
      </c>
      <c r="D42" s="244">
        <v>10000</v>
      </c>
      <c r="F42" s="216"/>
    </row>
    <row r="43" spans="1:6" s="183" customFormat="1" ht="16.5" customHeight="1">
      <c r="A43" s="217">
        <v>92695</v>
      </c>
      <c r="B43" s="217">
        <v>6050</v>
      </c>
      <c r="C43" s="218" t="s">
        <v>142</v>
      </c>
      <c r="D43" s="219">
        <f>SUM(D38:D42)</f>
        <v>739205</v>
      </c>
      <c r="E43" s="245"/>
      <c r="F43" s="216"/>
    </row>
    <row r="44" spans="1:6" ht="26.25" customHeight="1">
      <c r="A44" s="236"/>
      <c r="B44" s="236"/>
      <c r="C44" s="246" t="s">
        <v>143</v>
      </c>
      <c r="D44" s="247">
        <f>D11+D17+D14+D24+D31+D36+D43</f>
        <v>3047518</v>
      </c>
      <c r="F44" s="216"/>
    </row>
    <row r="45" spans="1:6" ht="30" customHeight="1"/>
    <row r="46" spans="1:6">
      <c r="C46" s="178" t="s">
        <v>145</v>
      </c>
      <c r="D46" s="212"/>
    </row>
    <row r="47" spans="1:6">
      <c r="C47" s="183"/>
    </row>
    <row r="48" spans="1:6">
      <c r="C48" s="178" t="s">
        <v>726</v>
      </c>
    </row>
  </sheetData>
  <pageMargins left="0.7" right="0.7" top="0.73" bottom="0.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7"/>
  <sheetViews>
    <sheetView workbookViewId="0">
      <selection activeCell="E9" sqref="E9"/>
    </sheetView>
  </sheetViews>
  <sheetFormatPr defaultColWidth="4.375" defaultRowHeight="14.25"/>
  <cols>
    <col min="1" max="1" width="4.5" style="76" bestFit="1" customWidth="1"/>
    <col min="2" max="2" width="4.625" style="76" bestFit="1" customWidth="1"/>
    <col min="3" max="3" width="4.875" style="76" bestFit="1" customWidth="1"/>
    <col min="4" max="4" width="44.375" style="76" customWidth="1"/>
    <col min="5" max="5" width="10.875" style="76" customWidth="1"/>
    <col min="6" max="6" width="9.875" style="144" customWidth="1"/>
    <col min="7" max="7" width="1" customWidth="1"/>
    <col min="19" max="19" width="19" customWidth="1"/>
    <col min="20" max="25" width="4.375" hidden="1" customWidth="1"/>
  </cols>
  <sheetData>
    <row r="1" spans="1:7">
      <c r="D1" s="143" t="s">
        <v>66</v>
      </c>
      <c r="E1" s="143"/>
    </row>
    <row r="2" spans="1:7">
      <c r="D2" s="143" t="s">
        <v>919</v>
      </c>
      <c r="E2" s="143"/>
    </row>
    <row r="3" spans="1:7">
      <c r="D3" s="143" t="s">
        <v>126</v>
      </c>
      <c r="E3" s="143"/>
    </row>
    <row r="4" spans="1:7">
      <c r="D4" s="143" t="s">
        <v>920</v>
      </c>
      <c r="E4" s="143"/>
    </row>
    <row r="5" spans="1:7" ht="8.25" customHeight="1"/>
    <row r="6" spans="1:7" ht="30.75" customHeight="1">
      <c r="A6" s="370" t="s">
        <v>178</v>
      </c>
      <c r="B6" s="370"/>
      <c r="C6" s="370"/>
      <c r="D6" s="370"/>
      <c r="E6" s="370"/>
      <c r="F6" s="370"/>
      <c r="G6" s="370"/>
    </row>
    <row r="7" spans="1:7" ht="6.75" customHeight="1">
      <c r="A7" s="145"/>
      <c r="B7" s="145"/>
      <c r="C7" s="145"/>
      <c r="D7" s="145"/>
      <c r="E7" s="145"/>
      <c r="F7" s="146"/>
      <c r="G7" s="2"/>
    </row>
    <row r="8" spans="1:7" ht="28.5" customHeight="1">
      <c r="A8" s="5" t="s">
        <v>2</v>
      </c>
      <c r="B8" s="5" t="s">
        <v>118</v>
      </c>
      <c r="C8" s="5" t="s">
        <v>83</v>
      </c>
      <c r="D8" s="298" t="s">
        <v>5</v>
      </c>
      <c r="E8" s="299" t="s">
        <v>62</v>
      </c>
      <c r="F8" s="26" t="s">
        <v>63</v>
      </c>
      <c r="G8" s="4"/>
    </row>
    <row r="9" spans="1:7" ht="24.75" customHeight="1">
      <c r="A9" s="5" t="s">
        <v>26</v>
      </c>
      <c r="B9" s="5"/>
      <c r="C9" s="5"/>
      <c r="D9" s="147" t="s">
        <v>0</v>
      </c>
      <c r="E9" s="148">
        <f>E10</f>
        <v>49696</v>
      </c>
      <c r="F9" s="187">
        <f>F10</f>
        <v>49696</v>
      </c>
      <c r="G9" s="4"/>
    </row>
    <row r="10" spans="1:7" ht="15">
      <c r="A10" s="7"/>
      <c r="B10" s="8" t="s">
        <v>27</v>
      </c>
      <c r="C10" s="149"/>
      <c r="D10" s="9" t="s">
        <v>28</v>
      </c>
      <c r="E10" s="150">
        <f>E11</f>
        <v>49696</v>
      </c>
      <c r="F10" s="188">
        <f>SUM(F11:F19)</f>
        <v>49696</v>
      </c>
      <c r="G10" s="4"/>
    </row>
    <row r="11" spans="1:7" ht="33.75">
      <c r="A11" s="7"/>
      <c r="B11" s="10"/>
      <c r="C11" s="8" t="s">
        <v>64</v>
      </c>
      <c r="D11" s="9" t="s">
        <v>65</v>
      </c>
      <c r="E11" s="11">
        <v>49696</v>
      </c>
      <c r="F11" s="188"/>
      <c r="G11" s="4"/>
    </row>
    <row r="12" spans="1:7">
      <c r="A12" s="10"/>
      <c r="B12" s="10"/>
      <c r="C12" s="8" t="s">
        <v>29</v>
      </c>
      <c r="D12" s="9" t="s">
        <v>30</v>
      </c>
      <c r="E12" s="11"/>
      <c r="F12" s="189">
        <v>27840</v>
      </c>
      <c r="G12" s="4"/>
    </row>
    <row r="13" spans="1:7">
      <c r="A13" s="10"/>
      <c r="B13" s="10"/>
      <c r="C13" s="8" t="s">
        <v>31</v>
      </c>
      <c r="D13" s="9" t="s">
        <v>32</v>
      </c>
      <c r="E13" s="11"/>
      <c r="F13" s="189">
        <v>4760</v>
      </c>
      <c r="G13" s="4"/>
    </row>
    <row r="14" spans="1:7">
      <c r="A14" s="10"/>
      <c r="B14" s="10"/>
      <c r="C14" s="8" t="s">
        <v>33</v>
      </c>
      <c r="D14" s="9" t="s">
        <v>34</v>
      </c>
      <c r="E14" s="11"/>
      <c r="F14" s="189">
        <v>682</v>
      </c>
      <c r="G14" s="4"/>
    </row>
    <row r="15" spans="1:7">
      <c r="A15" s="10"/>
      <c r="B15" s="10"/>
      <c r="C15" s="8" t="s">
        <v>35</v>
      </c>
      <c r="D15" s="9" t="s">
        <v>36</v>
      </c>
      <c r="E15" s="11"/>
      <c r="F15" s="189">
        <v>1414</v>
      </c>
      <c r="G15" s="4"/>
    </row>
    <row r="16" spans="1:7">
      <c r="A16" s="10"/>
      <c r="B16" s="10"/>
      <c r="C16" s="8" t="s">
        <v>37</v>
      </c>
      <c r="D16" s="9" t="s">
        <v>38</v>
      </c>
      <c r="E16" s="11"/>
      <c r="F16" s="189">
        <v>12500</v>
      </c>
      <c r="G16" s="4"/>
    </row>
    <row r="17" spans="1:7">
      <c r="A17" s="10"/>
      <c r="B17" s="10"/>
      <c r="C17" s="8" t="s">
        <v>197</v>
      </c>
      <c r="D17" s="9" t="s">
        <v>201</v>
      </c>
      <c r="E17" s="11"/>
      <c r="F17" s="189">
        <v>500</v>
      </c>
      <c r="G17" s="4"/>
    </row>
    <row r="18" spans="1:7">
      <c r="A18" s="10"/>
      <c r="B18" s="10"/>
      <c r="C18" s="8" t="s">
        <v>39</v>
      </c>
      <c r="D18" s="9" t="s">
        <v>40</v>
      </c>
      <c r="E18" s="11"/>
      <c r="F18" s="189">
        <v>1000</v>
      </c>
      <c r="G18" s="4"/>
    </row>
    <row r="19" spans="1:7" ht="22.5">
      <c r="A19" s="10"/>
      <c r="B19" s="10"/>
      <c r="C19" s="8" t="s">
        <v>55</v>
      </c>
      <c r="D19" s="9" t="s">
        <v>56</v>
      </c>
      <c r="E19" s="11"/>
      <c r="F19" s="191">
        <v>1000</v>
      </c>
      <c r="G19" s="4"/>
    </row>
    <row r="20" spans="1:7" ht="32.25" customHeight="1">
      <c r="A20" s="5" t="s">
        <v>41</v>
      </c>
      <c r="B20" s="5"/>
      <c r="C20" s="5"/>
      <c r="D20" s="147" t="s">
        <v>42</v>
      </c>
      <c r="E20" s="148">
        <f>E21</f>
        <v>1355</v>
      </c>
      <c r="F20" s="187">
        <f>F21</f>
        <v>1355</v>
      </c>
      <c r="G20" s="4"/>
    </row>
    <row r="21" spans="1:7" ht="22.5">
      <c r="A21" s="7"/>
      <c r="B21" s="8" t="s">
        <v>43</v>
      </c>
      <c r="C21" s="149"/>
      <c r="D21" s="9" t="s">
        <v>44</v>
      </c>
      <c r="E21" s="11">
        <f>E22</f>
        <v>1355</v>
      </c>
      <c r="F21" s="188">
        <f>SUM(F23:F25)</f>
        <v>1355</v>
      </c>
      <c r="G21" s="4"/>
    </row>
    <row r="22" spans="1:7" ht="33.75">
      <c r="A22" s="7"/>
      <c r="B22" s="10"/>
      <c r="C22" s="8" t="s">
        <v>64</v>
      </c>
      <c r="D22" s="9" t="s">
        <v>65</v>
      </c>
      <c r="E22" s="11">
        <v>1355</v>
      </c>
      <c r="F22" s="188"/>
      <c r="G22" s="4"/>
    </row>
    <row r="23" spans="1:7" ht="15">
      <c r="A23" s="7"/>
      <c r="B23" s="10"/>
      <c r="C23" s="8" t="s">
        <v>29</v>
      </c>
      <c r="D23" s="9" t="s">
        <v>30</v>
      </c>
      <c r="E23" s="11"/>
      <c r="F23" s="188">
        <v>1135</v>
      </c>
      <c r="G23" s="4"/>
    </row>
    <row r="24" spans="1:7">
      <c r="A24" s="10"/>
      <c r="B24" s="10"/>
      <c r="C24" s="8" t="s">
        <v>31</v>
      </c>
      <c r="D24" s="9" t="s">
        <v>32</v>
      </c>
      <c r="E24" s="11"/>
      <c r="F24" s="188">
        <v>193</v>
      </c>
      <c r="G24" s="4"/>
    </row>
    <row r="25" spans="1:7">
      <c r="A25" s="10"/>
      <c r="B25" s="10"/>
      <c r="C25" s="8" t="s">
        <v>33</v>
      </c>
      <c r="D25" s="9" t="s">
        <v>34</v>
      </c>
      <c r="E25" s="11"/>
      <c r="F25" s="188">
        <v>27</v>
      </c>
      <c r="G25" s="4"/>
    </row>
    <row r="26" spans="1:7" ht="19.5" customHeight="1">
      <c r="A26" s="5" t="s">
        <v>45</v>
      </c>
      <c r="B26" s="5"/>
      <c r="C26" s="5"/>
      <c r="D26" s="147" t="s">
        <v>1</v>
      </c>
      <c r="E26" s="148">
        <f>E38+E51+E27</f>
        <v>1320695</v>
      </c>
      <c r="F26" s="148">
        <f>F38+F51+F27</f>
        <v>1320695</v>
      </c>
      <c r="G26" s="4"/>
    </row>
    <row r="27" spans="1:7">
      <c r="A27" s="182"/>
      <c r="B27" s="8" t="s">
        <v>179</v>
      </c>
      <c r="C27" s="5"/>
      <c r="D27" s="9" t="s">
        <v>180</v>
      </c>
      <c r="E27" s="11">
        <f>E28</f>
        <v>45720</v>
      </c>
      <c r="F27" s="188">
        <f>SUM(F29:F37)</f>
        <v>45720</v>
      </c>
      <c r="G27" s="4"/>
    </row>
    <row r="28" spans="1:7" ht="33.75">
      <c r="A28" s="182"/>
      <c r="B28" s="5"/>
      <c r="C28" s="8" t="s">
        <v>64</v>
      </c>
      <c r="D28" s="9" t="s">
        <v>65</v>
      </c>
      <c r="E28" s="11">
        <v>45720</v>
      </c>
      <c r="F28" s="188"/>
      <c r="G28" s="4"/>
    </row>
    <row r="29" spans="1:7">
      <c r="A29" s="182"/>
      <c r="B29" s="5"/>
      <c r="C29" s="8" t="s">
        <v>29</v>
      </c>
      <c r="D29" s="9" t="s">
        <v>30</v>
      </c>
      <c r="E29" s="11"/>
      <c r="F29" s="188">
        <v>20303</v>
      </c>
      <c r="G29" s="4"/>
    </row>
    <row r="30" spans="1:7">
      <c r="A30" s="182"/>
      <c r="B30" s="5"/>
      <c r="C30" s="8" t="s">
        <v>31</v>
      </c>
      <c r="D30" s="9" t="s">
        <v>32</v>
      </c>
      <c r="E30" s="11"/>
      <c r="F30" s="188">
        <v>3667</v>
      </c>
      <c r="G30" s="4"/>
    </row>
    <row r="31" spans="1:7">
      <c r="A31" s="182"/>
      <c r="B31" s="5"/>
      <c r="C31" s="8" t="s">
        <v>33</v>
      </c>
      <c r="D31" s="9" t="s">
        <v>34</v>
      </c>
      <c r="E31" s="11"/>
      <c r="F31" s="188">
        <v>498</v>
      </c>
      <c r="G31" s="4"/>
    </row>
    <row r="32" spans="1:7">
      <c r="A32" s="182"/>
      <c r="B32" s="5"/>
      <c r="C32" s="8" t="s">
        <v>198</v>
      </c>
      <c r="D32" s="130" t="s">
        <v>200</v>
      </c>
      <c r="E32" s="11"/>
      <c r="F32" s="188">
        <v>4800</v>
      </c>
      <c r="G32" s="4"/>
    </row>
    <row r="33" spans="1:7">
      <c r="A33" s="182"/>
      <c r="B33" s="5"/>
      <c r="C33" s="8" t="s">
        <v>35</v>
      </c>
      <c r="D33" s="9" t="s">
        <v>36</v>
      </c>
      <c r="E33" s="11"/>
      <c r="F33" s="188">
        <v>2400</v>
      </c>
      <c r="G33" s="4"/>
    </row>
    <row r="34" spans="1:7">
      <c r="A34" s="182"/>
      <c r="B34" s="5"/>
      <c r="C34" s="8" t="s">
        <v>199</v>
      </c>
      <c r="D34" s="9" t="s">
        <v>120</v>
      </c>
      <c r="E34" s="11"/>
      <c r="F34" s="188">
        <v>5249</v>
      </c>
      <c r="G34" s="4"/>
    </row>
    <row r="35" spans="1:7">
      <c r="A35" s="182"/>
      <c r="B35" s="5"/>
      <c r="C35" s="8" t="s">
        <v>49</v>
      </c>
      <c r="D35" s="9" t="s">
        <v>50</v>
      </c>
      <c r="E35" s="148"/>
      <c r="F35" s="188">
        <v>1800</v>
      </c>
      <c r="G35" s="4"/>
    </row>
    <row r="36" spans="1:7">
      <c r="A36" s="182"/>
      <c r="B36" s="5"/>
      <c r="C36" s="8" t="s">
        <v>37</v>
      </c>
      <c r="D36" s="9" t="s">
        <v>38</v>
      </c>
      <c r="E36" s="148"/>
      <c r="F36" s="188">
        <v>6456</v>
      </c>
      <c r="G36" s="4"/>
    </row>
    <row r="37" spans="1:7">
      <c r="A37" s="182"/>
      <c r="B37" s="5"/>
      <c r="C37" s="190">
        <v>4440</v>
      </c>
      <c r="D37" s="9" t="s">
        <v>54</v>
      </c>
      <c r="E37" s="148"/>
      <c r="F37" s="188">
        <v>547</v>
      </c>
      <c r="G37" s="4"/>
    </row>
    <row r="38" spans="1:7" ht="33.75">
      <c r="A38" s="7"/>
      <c r="B38" s="8" t="s">
        <v>46</v>
      </c>
      <c r="C38" s="149"/>
      <c r="D38" s="9" t="s">
        <v>8</v>
      </c>
      <c r="E38" s="11">
        <f>E39</f>
        <v>1272708</v>
      </c>
      <c r="F38" s="188">
        <f>SUM(F40:F50)</f>
        <v>1272708</v>
      </c>
      <c r="G38" s="4"/>
    </row>
    <row r="39" spans="1:7" ht="33.75">
      <c r="A39" s="7"/>
      <c r="B39" s="10"/>
      <c r="C39" s="8" t="s">
        <v>64</v>
      </c>
      <c r="D39" s="9" t="s">
        <v>65</v>
      </c>
      <c r="E39" s="11">
        <v>1272708</v>
      </c>
      <c r="F39" s="188"/>
      <c r="G39" s="4"/>
    </row>
    <row r="40" spans="1:7">
      <c r="A40" s="10"/>
      <c r="B40" s="10"/>
      <c r="C40" s="8" t="s">
        <v>47</v>
      </c>
      <c r="D40" s="9" t="s">
        <v>48</v>
      </c>
      <c r="E40" s="11"/>
      <c r="F40" s="188">
        <v>1162639</v>
      </c>
      <c r="G40" s="4"/>
    </row>
    <row r="41" spans="1:7">
      <c r="A41" s="10"/>
      <c r="B41" s="10"/>
      <c r="C41" s="8" t="s">
        <v>29</v>
      </c>
      <c r="D41" s="9" t="s">
        <v>30</v>
      </c>
      <c r="E41" s="11"/>
      <c r="F41" s="188">
        <v>19525</v>
      </c>
      <c r="G41" s="4"/>
    </row>
    <row r="42" spans="1:7">
      <c r="A42" s="10"/>
      <c r="B42" s="10"/>
      <c r="C42" s="8" t="s">
        <v>31</v>
      </c>
      <c r="D42" s="9" t="s">
        <v>32</v>
      </c>
      <c r="E42" s="11"/>
      <c r="F42" s="188">
        <v>76696</v>
      </c>
      <c r="G42" s="4"/>
    </row>
    <row r="43" spans="1:7">
      <c r="A43" s="10"/>
      <c r="B43" s="10"/>
      <c r="C43" s="8" t="s">
        <v>33</v>
      </c>
      <c r="D43" s="9" t="s">
        <v>34</v>
      </c>
      <c r="E43" s="11"/>
      <c r="F43" s="188">
        <v>503</v>
      </c>
      <c r="G43" s="4"/>
    </row>
    <row r="44" spans="1:7">
      <c r="A44" s="10"/>
      <c r="B44" s="10"/>
      <c r="C44" s="8" t="s">
        <v>35</v>
      </c>
      <c r="D44" s="9" t="s">
        <v>36</v>
      </c>
      <c r="E44" s="11"/>
      <c r="F44" s="188">
        <v>2600</v>
      </c>
      <c r="G44" s="4"/>
    </row>
    <row r="45" spans="1:7">
      <c r="A45" s="10"/>
      <c r="B45" s="10"/>
      <c r="C45" s="8" t="s">
        <v>49</v>
      </c>
      <c r="D45" s="9" t="s">
        <v>50</v>
      </c>
      <c r="E45" s="11"/>
      <c r="F45" s="188">
        <v>1500</v>
      </c>
      <c r="G45" s="4"/>
    </row>
    <row r="46" spans="1:7">
      <c r="A46" s="10"/>
      <c r="B46" s="10"/>
      <c r="C46" s="8" t="s">
        <v>37</v>
      </c>
      <c r="D46" s="9" t="s">
        <v>38</v>
      </c>
      <c r="E46" s="11"/>
      <c r="F46" s="188">
        <v>6301</v>
      </c>
      <c r="G46" s="4"/>
    </row>
    <row r="47" spans="1:7" ht="22.5">
      <c r="A47" s="10"/>
      <c r="B47" s="10"/>
      <c r="C47" s="8" t="s">
        <v>51</v>
      </c>
      <c r="D47" s="9" t="s">
        <v>52</v>
      </c>
      <c r="E47" s="11"/>
      <c r="F47" s="188">
        <v>600</v>
      </c>
      <c r="G47" s="4"/>
    </row>
    <row r="48" spans="1:7">
      <c r="A48" s="10"/>
      <c r="B48" s="10"/>
      <c r="C48" s="8" t="s">
        <v>39</v>
      </c>
      <c r="D48" s="9" t="s">
        <v>40</v>
      </c>
      <c r="E48" s="11"/>
      <c r="F48" s="188">
        <v>50</v>
      </c>
      <c r="G48" s="4"/>
    </row>
    <row r="49" spans="1:7">
      <c r="A49" s="10"/>
      <c r="B49" s="10"/>
      <c r="C49" s="8" t="s">
        <v>53</v>
      </c>
      <c r="D49" s="9" t="s">
        <v>54</v>
      </c>
      <c r="E49" s="11"/>
      <c r="F49" s="188">
        <v>1094</v>
      </c>
      <c r="G49" s="4"/>
    </row>
    <row r="50" spans="1:7" ht="22.5">
      <c r="A50" s="10"/>
      <c r="B50" s="10"/>
      <c r="C50" s="8" t="s">
        <v>55</v>
      </c>
      <c r="D50" s="9" t="s">
        <v>56</v>
      </c>
      <c r="E50" s="11"/>
      <c r="F50" s="188">
        <v>1200</v>
      </c>
      <c r="G50" s="4"/>
    </row>
    <row r="51" spans="1:7" ht="45">
      <c r="A51" s="7"/>
      <c r="B51" s="8" t="s">
        <v>57</v>
      </c>
      <c r="C51" s="149"/>
      <c r="D51" s="9" t="s">
        <v>58</v>
      </c>
      <c r="E51" s="11">
        <f>E52</f>
        <v>2267</v>
      </c>
      <c r="F51" s="188">
        <f>SUM(F53)</f>
        <v>2267</v>
      </c>
      <c r="G51" s="4"/>
    </row>
    <row r="52" spans="1:7" ht="33.75">
      <c r="A52" s="7"/>
      <c r="B52" s="10"/>
      <c r="C52" s="8" t="s">
        <v>64</v>
      </c>
      <c r="D52" s="9" t="s">
        <v>65</v>
      </c>
      <c r="E52" s="11">
        <v>2267</v>
      </c>
      <c r="F52" s="188"/>
      <c r="G52" s="4"/>
    </row>
    <row r="53" spans="1:7">
      <c r="A53" s="10"/>
      <c r="B53" s="10"/>
      <c r="C53" s="8" t="s">
        <v>59</v>
      </c>
      <c r="D53" s="9" t="s">
        <v>60</v>
      </c>
      <c r="E53" s="11"/>
      <c r="F53" s="188">
        <v>2267</v>
      </c>
      <c r="G53" s="4"/>
    </row>
    <row r="54" spans="1:7">
      <c r="A54" s="372" t="s">
        <v>61</v>
      </c>
      <c r="B54" s="372"/>
      <c r="C54" s="372"/>
      <c r="D54" s="372"/>
      <c r="E54" s="151">
        <f>E26+E20+E9</f>
        <v>1371746</v>
      </c>
      <c r="F54" s="187">
        <f>F26+F20+F9</f>
        <v>1371746</v>
      </c>
      <c r="G54" s="4"/>
    </row>
    <row r="55" spans="1:7">
      <c r="A55" s="6"/>
      <c r="B55" s="6"/>
      <c r="C55" s="6"/>
      <c r="D55" s="6"/>
      <c r="E55" s="6"/>
      <c r="F55" s="27"/>
      <c r="G55" s="4"/>
    </row>
    <row r="58" spans="1:7" ht="27.75" customHeight="1">
      <c r="A58" s="371" t="s">
        <v>181</v>
      </c>
      <c r="B58" s="371"/>
      <c r="C58" s="371"/>
      <c r="D58" s="371"/>
      <c r="E58" s="371"/>
      <c r="F58" s="371"/>
      <c r="G58" s="371"/>
    </row>
    <row r="60" spans="1:7" ht="26.25" customHeight="1">
      <c r="A60" s="152" t="s">
        <v>2</v>
      </c>
      <c r="B60" s="154" t="s">
        <v>885</v>
      </c>
      <c r="C60" s="154" t="s">
        <v>83</v>
      </c>
      <c r="D60" s="152" t="s">
        <v>5</v>
      </c>
      <c r="E60" s="153" t="s">
        <v>6</v>
      </c>
    </row>
    <row r="61" spans="1:7" ht="21" customHeight="1">
      <c r="A61" s="323">
        <v>852</v>
      </c>
      <c r="B61" s="323"/>
      <c r="C61" s="323"/>
      <c r="D61" s="323" t="s">
        <v>7</v>
      </c>
      <c r="E61" s="324">
        <f>E63</f>
        <v>12500</v>
      </c>
    </row>
    <row r="62" spans="1:7" ht="33.75">
      <c r="A62" s="300"/>
      <c r="B62" s="300">
        <v>85212</v>
      </c>
      <c r="C62" s="300"/>
      <c r="D62" s="302" t="s">
        <v>8</v>
      </c>
      <c r="E62" s="301">
        <f>E63</f>
        <v>12500</v>
      </c>
    </row>
    <row r="63" spans="1:7" ht="32.25" customHeight="1">
      <c r="A63" s="152"/>
      <c r="B63" s="152"/>
      <c r="C63" s="303" t="s">
        <v>114</v>
      </c>
      <c r="D63" s="302" t="s">
        <v>115</v>
      </c>
      <c r="E63" s="301">
        <v>12500</v>
      </c>
    </row>
    <row r="64" spans="1:7" ht="32.25" customHeight="1"/>
    <row r="65" spans="4:4">
      <c r="D65" s="155" t="s">
        <v>912</v>
      </c>
    </row>
    <row r="66" spans="4:4">
      <c r="D66" s="156"/>
    </row>
    <row r="67" spans="4:4">
      <c r="D67" s="157" t="s">
        <v>911</v>
      </c>
    </row>
  </sheetData>
  <mergeCells count="3">
    <mergeCell ref="A6:G6"/>
    <mergeCell ref="A58:G58"/>
    <mergeCell ref="A54:D5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9" sqref="D9"/>
    </sheetView>
  </sheetViews>
  <sheetFormatPr defaultColWidth="4.5" defaultRowHeight="14.25"/>
  <cols>
    <col min="1" max="1" width="4.25" style="76" customWidth="1"/>
    <col min="2" max="2" width="6.5" style="76" customWidth="1"/>
    <col min="3" max="3" width="7.25" style="76" customWidth="1"/>
    <col min="4" max="4" width="39.625" style="76" customWidth="1"/>
    <col min="5" max="5" width="10.5" style="76" customWidth="1"/>
    <col min="6" max="6" width="11.625" style="76" customWidth="1"/>
  </cols>
  <sheetData>
    <row r="1" spans="1:6">
      <c r="D1" s="143" t="s">
        <v>148</v>
      </c>
    </row>
    <row r="2" spans="1:6">
      <c r="D2" s="143" t="s">
        <v>921</v>
      </c>
    </row>
    <row r="3" spans="1:6">
      <c r="D3" s="143" t="s">
        <v>149</v>
      </c>
    </row>
    <row r="4" spans="1:6">
      <c r="D4" s="143" t="s">
        <v>922</v>
      </c>
    </row>
    <row r="5" spans="1:6" ht="30.75" customHeight="1"/>
    <row r="6" spans="1:6" ht="29.25" customHeight="1">
      <c r="A6" s="373" t="s">
        <v>196</v>
      </c>
      <c r="B6" s="373"/>
      <c r="C6" s="373"/>
      <c r="D6" s="373"/>
      <c r="E6" s="373"/>
      <c r="F6" s="373"/>
    </row>
    <row r="8" spans="1:6" ht="19.5" customHeight="1"/>
    <row r="9" spans="1:6" ht="24" customHeight="1">
      <c r="A9" s="172" t="s">
        <v>2</v>
      </c>
      <c r="B9" s="172" t="s">
        <v>11</v>
      </c>
      <c r="C9" s="172" t="s">
        <v>4</v>
      </c>
      <c r="D9" s="172" t="s">
        <v>12</v>
      </c>
      <c r="E9" s="176" t="s">
        <v>13</v>
      </c>
      <c r="F9" s="176" t="s">
        <v>14</v>
      </c>
    </row>
    <row r="10" spans="1:6" s="98" customFormat="1" ht="20.25" customHeight="1">
      <c r="A10" s="158" t="s">
        <v>159</v>
      </c>
      <c r="B10" s="158"/>
      <c r="C10" s="158"/>
      <c r="D10" s="159" t="s">
        <v>160</v>
      </c>
      <c r="E10" s="160">
        <f>E11+E17</f>
        <v>102115</v>
      </c>
      <c r="F10" s="160">
        <f>F11+F17</f>
        <v>15000</v>
      </c>
    </row>
    <row r="11" spans="1:6" s="98" customFormat="1" ht="15">
      <c r="A11" s="100"/>
      <c r="B11" s="100" t="s">
        <v>161</v>
      </c>
      <c r="C11" s="100"/>
      <c r="D11" s="101" t="s">
        <v>162</v>
      </c>
      <c r="E11" s="115">
        <f>E12</f>
        <v>87115</v>
      </c>
      <c r="F11" s="102"/>
    </row>
    <row r="12" spans="1:6" s="98" customFormat="1" ht="38.25">
      <c r="A12" s="100"/>
      <c r="B12" s="100"/>
      <c r="C12" s="100" t="s">
        <v>163</v>
      </c>
      <c r="D12" s="101" t="s">
        <v>164</v>
      </c>
      <c r="E12" s="115">
        <v>87115</v>
      </c>
      <c r="F12" s="102"/>
    </row>
    <row r="13" spans="1:6" s="98" customFormat="1" ht="15">
      <c r="A13" s="100"/>
      <c r="B13" s="100" t="s">
        <v>203</v>
      </c>
      <c r="C13" s="100"/>
      <c r="D13" s="101" t="s">
        <v>204</v>
      </c>
      <c r="E13" s="115">
        <f>E15</f>
        <v>0</v>
      </c>
      <c r="F13" s="115">
        <f>F15</f>
        <v>15000</v>
      </c>
    </row>
    <row r="14" spans="1:6" s="98" customFormat="1" ht="38.25">
      <c r="A14" s="100"/>
      <c r="B14" s="100"/>
      <c r="C14" s="100" t="s">
        <v>206</v>
      </c>
      <c r="D14" s="101" t="s">
        <v>729</v>
      </c>
      <c r="E14" s="115">
        <v>15000</v>
      </c>
      <c r="F14" s="115"/>
    </row>
    <row r="15" spans="1:6" s="98" customFormat="1" ht="15">
      <c r="A15" s="100"/>
      <c r="B15" s="100"/>
      <c r="C15" s="100" t="s">
        <v>37</v>
      </c>
      <c r="D15" s="101" t="s">
        <v>38</v>
      </c>
      <c r="E15" s="115"/>
      <c r="F15" s="115">
        <v>15000</v>
      </c>
    </row>
    <row r="16" spans="1:6" s="86" customFormat="1" ht="19.5" customHeight="1">
      <c r="A16" s="161">
        <v>801</v>
      </c>
      <c r="B16" s="161"/>
      <c r="C16" s="162"/>
      <c r="D16" s="161" t="s">
        <v>125</v>
      </c>
      <c r="E16" s="163">
        <f>E20+E17</f>
        <v>125000</v>
      </c>
      <c r="F16" s="163">
        <f>F20+F17</f>
        <v>125000</v>
      </c>
    </row>
    <row r="17" spans="1:6" s="86" customFormat="1" ht="21" customHeight="1">
      <c r="A17" s="161"/>
      <c r="B17" s="164">
        <v>80103</v>
      </c>
      <c r="C17" s="165"/>
      <c r="D17" s="164" t="s">
        <v>117</v>
      </c>
      <c r="E17" s="166">
        <f>E18</f>
        <v>15000</v>
      </c>
      <c r="F17" s="166">
        <f>F18+F19</f>
        <v>15000</v>
      </c>
    </row>
    <row r="18" spans="1:6" s="86" customFormat="1" ht="25.5">
      <c r="A18" s="161"/>
      <c r="B18" s="164"/>
      <c r="C18" s="165">
        <v>2310</v>
      </c>
      <c r="D18" s="167" t="s">
        <v>69</v>
      </c>
      <c r="E18" s="166">
        <v>15000</v>
      </c>
      <c r="F18" s="166"/>
    </row>
    <row r="19" spans="1:6" s="86" customFormat="1" ht="51">
      <c r="A19" s="168"/>
      <c r="B19" s="169"/>
      <c r="C19" s="131" t="s">
        <v>135</v>
      </c>
      <c r="D19" s="132" t="s">
        <v>136</v>
      </c>
      <c r="E19" s="170"/>
      <c r="F19" s="171">
        <v>15000</v>
      </c>
    </row>
    <row r="20" spans="1:6" s="85" customFormat="1" ht="21.75" customHeight="1">
      <c r="A20" s="172"/>
      <c r="B20" s="172">
        <v>80104</v>
      </c>
      <c r="C20" s="173"/>
      <c r="D20" s="174" t="s">
        <v>15</v>
      </c>
      <c r="E20" s="175">
        <f>E21</f>
        <v>110000</v>
      </c>
      <c r="F20" s="175">
        <f>F21+F22</f>
        <v>110000</v>
      </c>
    </row>
    <row r="21" spans="1:6" s="85" customFormat="1" ht="25.5">
      <c r="A21" s="172"/>
      <c r="B21" s="172"/>
      <c r="C21" s="176">
        <v>2310</v>
      </c>
      <c r="D21" s="167" t="s">
        <v>69</v>
      </c>
      <c r="E21" s="166">
        <v>110000</v>
      </c>
      <c r="F21" s="166"/>
    </row>
    <row r="22" spans="1:6" s="85" customFormat="1">
      <c r="A22" s="172"/>
      <c r="B22" s="172"/>
      <c r="C22" s="176">
        <v>4010</v>
      </c>
      <c r="D22" s="167" t="s">
        <v>116</v>
      </c>
      <c r="E22" s="166"/>
      <c r="F22" s="166">
        <v>110000</v>
      </c>
    </row>
    <row r="23" spans="1:6" s="98" customFormat="1" ht="19.5" customHeight="1">
      <c r="A23" s="158" t="s">
        <v>133</v>
      </c>
      <c r="B23" s="158"/>
      <c r="C23" s="158"/>
      <c r="D23" s="159" t="s">
        <v>84</v>
      </c>
      <c r="E23" s="99"/>
      <c r="F23" s="160">
        <f>F24</f>
        <v>87115</v>
      </c>
    </row>
    <row r="24" spans="1:6" s="98" customFormat="1" ht="15">
      <c r="A24" s="100"/>
      <c r="B24" s="100" t="s">
        <v>165</v>
      </c>
      <c r="C24" s="100"/>
      <c r="D24" s="101" t="s">
        <v>166</v>
      </c>
      <c r="E24" s="99"/>
      <c r="F24" s="115">
        <f>F25</f>
        <v>87115</v>
      </c>
    </row>
    <row r="25" spans="1:6" s="98" customFormat="1" ht="25.5">
      <c r="A25" s="100"/>
      <c r="B25" s="100"/>
      <c r="C25" s="100" t="s">
        <v>167</v>
      </c>
      <c r="D25" s="101" t="s">
        <v>168</v>
      </c>
      <c r="E25" s="99"/>
      <c r="F25" s="115">
        <v>87115</v>
      </c>
    </row>
    <row r="26" spans="1:6" s="86" customFormat="1" ht="20.25" customHeight="1">
      <c r="A26" s="161"/>
      <c r="B26" s="161"/>
      <c r="C26" s="161"/>
      <c r="D26" s="161" t="s">
        <v>16</v>
      </c>
      <c r="E26" s="163">
        <f>E10+E16+E23</f>
        <v>227115</v>
      </c>
      <c r="F26" s="163">
        <f>F10+F16+F23</f>
        <v>227115</v>
      </c>
    </row>
    <row r="27" spans="1:6">
      <c r="A27" s="138"/>
      <c r="B27" s="138"/>
      <c r="C27" s="138"/>
      <c r="D27" s="138"/>
      <c r="E27" s="177"/>
      <c r="F27" s="177"/>
    </row>
    <row r="28" spans="1:6">
      <c r="A28" s="138"/>
      <c r="B28" s="138"/>
      <c r="C28" s="138"/>
      <c r="D28" s="138"/>
      <c r="E28" s="177"/>
      <c r="F28" s="177"/>
    </row>
    <row r="29" spans="1:6">
      <c r="A29" s="138"/>
      <c r="B29" s="138"/>
      <c r="C29" s="138"/>
      <c r="D29" s="178" t="s">
        <v>731</v>
      </c>
      <c r="E29" s="138"/>
      <c r="F29" s="138"/>
    </row>
    <row r="30" spans="1:6">
      <c r="D30" s="143"/>
    </row>
    <row r="31" spans="1:6" ht="15">
      <c r="D31" s="209" t="s">
        <v>730</v>
      </c>
    </row>
  </sheetData>
  <mergeCells count="1">
    <mergeCell ref="A6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6" sqref="C6"/>
    </sheetView>
  </sheetViews>
  <sheetFormatPr defaultRowHeight="14.25"/>
  <cols>
    <col min="1" max="1" width="9.625" customWidth="1"/>
    <col min="2" max="2" width="50.125" customWidth="1"/>
    <col min="3" max="3" width="10.75" customWidth="1"/>
  </cols>
  <sheetData>
    <row r="1" spans="1:3">
      <c r="B1" s="1" t="s">
        <v>94</v>
      </c>
    </row>
    <row r="2" spans="1:3">
      <c r="B2" s="1" t="s">
        <v>919</v>
      </c>
    </row>
    <row r="3" spans="1:3">
      <c r="B3" s="1" t="s">
        <v>126</v>
      </c>
    </row>
    <row r="4" spans="1:3">
      <c r="B4" s="1" t="s">
        <v>923</v>
      </c>
    </row>
    <row r="5" spans="1:3" ht="27.75" customHeight="1"/>
    <row r="6" spans="1:3" s="1" customFormat="1" ht="21" customHeight="1">
      <c r="B6" s="37" t="s">
        <v>732</v>
      </c>
    </row>
    <row r="7" spans="1:3" s="1" customFormat="1" ht="30.75" customHeight="1">
      <c r="B7" s="37"/>
    </row>
    <row r="8" spans="1:3" ht="26.25" customHeight="1">
      <c r="A8" s="133"/>
      <c r="B8" s="133"/>
      <c r="C8" s="184"/>
    </row>
    <row r="9" spans="1:3" ht="27" customHeight="1">
      <c r="A9" s="141" t="s">
        <v>4</v>
      </c>
      <c r="B9" s="142" t="s">
        <v>5</v>
      </c>
      <c r="C9" s="250" t="s">
        <v>6</v>
      </c>
    </row>
    <row r="10" spans="1:3" s="85" customFormat="1" ht="23.25" customHeight="1">
      <c r="A10" s="139">
        <v>992</v>
      </c>
      <c r="B10" s="140" t="s">
        <v>92</v>
      </c>
      <c r="C10" s="251">
        <v>947266.88</v>
      </c>
    </row>
    <row r="11" spans="1:3" ht="29.25" customHeight="1">
      <c r="A11" s="137"/>
      <c r="B11" s="325" t="s">
        <v>93</v>
      </c>
      <c r="C11" s="326">
        <f t="shared" ref="C11" si="0">C10</f>
        <v>947266.88</v>
      </c>
    </row>
    <row r="12" spans="1:3" ht="32.25" customHeight="1"/>
    <row r="13" spans="1:3" ht="15">
      <c r="B13" s="12" t="s">
        <v>129</v>
      </c>
    </row>
    <row r="14" spans="1:3" ht="15">
      <c r="B14" s="12"/>
    </row>
    <row r="15" spans="1:3" ht="15">
      <c r="B15" s="41" t="s">
        <v>733</v>
      </c>
    </row>
  </sheetData>
  <pageMargins left="0.7" right="0.7" top="0.82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3"/>
  <sheetViews>
    <sheetView topLeftCell="A18" workbookViewId="0">
      <selection activeCell="C25" sqref="C25"/>
    </sheetView>
  </sheetViews>
  <sheetFormatPr defaultColWidth="13.125" defaultRowHeight="14.25"/>
  <cols>
    <col min="1" max="1" width="5.375" customWidth="1"/>
    <col min="2" max="2" width="6.75" customWidth="1"/>
    <col min="3" max="3" width="40.375" customWidth="1"/>
    <col min="4" max="4" width="9" customWidth="1"/>
    <col min="5" max="5" width="9.5" customWidth="1"/>
    <col min="6" max="6" width="9.625" customWidth="1"/>
  </cols>
  <sheetData>
    <row r="1" spans="1:6">
      <c r="D1" s="1" t="s">
        <v>17</v>
      </c>
    </row>
    <row r="2" spans="1:6">
      <c r="D2" s="1" t="s">
        <v>924</v>
      </c>
    </row>
    <row r="3" spans="1:6">
      <c r="D3" s="1" t="s">
        <v>96</v>
      </c>
    </row>
    <row r="4" spans="1:6">
      <c r="D4" s="1" t="s">
        <v>925</v>
      </c>
    </row>
    <row r="7" spans="1:6" ht="33" customHeight="1">
      <c r="A7" s="375" t="s">
        <v>182</v>
      </c>
      <c r="B7" s="375"/>
      <c r="C7" s="375"/>
      <c r="D7" s="375"/>
      <c r="E7" s="375"/>
      <c r="F7" s="375"/>
    </row>
    <row r="8" spans="1:6" ht="20.25" customHeight="1"/>
    <row r="9" spans="1:6" ht="22.5" customHeight="1">
      <c r="A9" s="51" t="s">
        <v>18</v>
      </c>
      <c r="B9" s="51"/>
      <c r="C9" s="51"/>
      <c r="D9" s="376" t="s">
        <v>19</v>
      </c>
      <c r="E9" s="376"/>
      <c r="F9" s="376"/>
    </row>
    <row r="10" spans="1:6" ht="22.5">
      <c r="A10" s="52" t="s">
        <v>2</v>
      </c>
      <c r="B10" s="52" t="s">
        <v>11</v>
      </c>
      <c r="C10" s="52" t="s">
        <v>20</v>
      </c>
      <c r="D10" s="53" t="s">
        <v>87</v>
      </c>
      <c r="E10" s="53" t="s">
        <v>138</v>
      </c>
      <c r="F10" s="53" t="s">
        <v>21</v>
      </c>
    </row>
    <row r="11" spans="1:6" ht="33.75">
      <c r="A11" s="54">
        <v>600</v>
      </c>
      <c r="B11" s="54">
        <v>60004</v>
      </c>
      <c r="C11" s="55" t="s">
        <v>68</v>
      </c>
      <c r="D11" s="105"/>
      <c r="E11" s="105"/>
      <c r="F11" s="252">
        <v>64000</v>
      </c>
    </row>
    <row r="12" spans="1:6" ht="27" customHeight="1">
      <c r="A12" s="259">
        <v>600</v>
      </c>
      <c r="B12" s="259">
        <v>60014</v>
      </c>
      <c r="C12" s="260" t="s">
        <v>739</v>
      </c>
      <c r="D12" s="105"/>
      <c r="E12" s="105"/>
      <c r="F12" s="252">
        <v>15000</v>
      </c>
    </row>
    <row r="13" spans="1:6" ht="27.75" customHeight="1">
      <c r="A13" s="54">
        <v>801</v>
      </c>
      <c r="B13" s="54">
        <v>80103</v>
      </c>
      <c r="C13" s="87" t="s">
        <v>736</v>
      </c>
      <c r="D13" s="106"/>
      <c r="E13" s="105"/>
      <c r="F13" s="252">
        <v>6000</v>
      </c>
    </row>
    <row r="14" spans="1:6" ht="39" customHeight="1">
      <c r="A14" s="54">
        <v>801</v>
      </c>
      <c r="B14" s="54">
        <v>80104</v>
      </c>
      <c r="C14" s="60" t="s">
        <v>734</v>
      </c>
      <c r="D14" s="106"/>
      <c r="E14" s="104"/>
      <c r="F14" s="253">
        <v>300000</v>
      </c>
    </row>
    <row r="15" spans="1:6" ht="30" customHeight="1">
      <c r="A15" s="259">
        <v>801</v>
      </c>
      <c r="B15" s="259">
        <v>80106</v>
      </c>
      <c r="C15" s="261" t="s">
        <v>737</v>
      </c>
      <c r="D15" s="106"/>
      <c r="E15" s="105"/>
      <c r="F15" s="252">
        <v>3600</v>
      </c>
    </row>
    <row r="16" spans="1:6" ht="20.25" customHeight="1">
      <c r="A16" s="54">
        <v>900</v>
      </c>
      <c r="B16" s="54">
        <v>90017</v>
      </c>
      <c r="C16" s="55" t="s">
        <v>67</v>
      </c>
      <c r="D16" s="104"/>
      <c r="E16" s="253">
        <v>1911864</v>
      </c>
      <c r="F16" s="253">
        <v>1151566</v>
      </c>
    </row>
    <row r="17" spans="1:7" ht="27.75" customHeight="1">
      <c r="A17" s="54">
        <v>900</v>
      </c>
      <c r="B17" s="54">
        <v>90002</v>
      </c>
      <c r="C17" s="56" t="s">
        <v>122</v>
      </c>
      <c r="D17" s="104"/>
      <c r="E17" s="253"/>
      <c r="F17" s="253">
        <v>30000</v>
      </c>
    </row>
    <row r="18" spans="1:7" ht="18" customHeight="1">
      <c r="A18" s="57">
        <v>921</v>
      </c>
      <c r="B18" s="57">
        <v>92114</v>
      </c>
      <c r="C18" s="377" t="s">
        <v>22</v>
      </c>
      <c r="D18" s="254">
        <v>912714</v>
      </c>
      <c r="E18" s="104"/>
      <c r="F18" s="104"/>
    </row>
    <row r="19" spans="1:7" ht="18.75" customHeight="1">
      <c r="A19" s="54">
        <v>921</v>
      </c>
      <c r="B19" s="54">
        <v>92116</v>
      </c>
      <c r="C19" s="378"/>
      <c r="D19" s="253">
        <v>173074</v>
      </c>
      <c r="E19" s="104"/>
      <c r="F19" s="104"/>
    </row>
    <row r="20" spans="1:7" ht="22.5" customHeight="1">
      <c r="A20" s="54"/>
      <c r="B20" s="54"/>
      <c r="C20" s="58" t="s">
        <v>16</v>
      </c>
      <c r="D20" s="59">
        <f>SUM(D11:D19)</f>
        <v>1085788</v>
      </c>
      <c r="E20" s="59">
        <f>SUM(E11:E19)</f>
        <v>1911864</v>
      </c>
      <c r="F20" s="59">
        <f>SUM(F11:F19)</f>
        <v>1570166</v>
      </c>
      <c r="G20" s="22"/>
    </row>
    <row r="21" spans="1:7" ht="23.25" customHeight="1">
      <c r="A21" s="61"/>
      <c r="B21" s="47"/>
      <c r="C21" s="62" t="s">
        <v>70</v>
      </c>
      <c r="D21" s="379">
        <f>SUM(D20:F20)</f>
        <v>4567818</v>
      </c>
      <c r="E21" s="380"/>
      <c r="F21" s="380"/>
    </row>
    <row r="23" spans="1:7" ht="26.25" customHeight="1"/>
    <row r="24" spans="1:7" ht="26.25" customHeight="1">
      <c r="A24" s="51" t="s">
        <v>23</v>
      </c>
      <c r="B24" s="3"/>
      <c r="C24" s="51"/>
      <c r="D24" s="381" t="s">
        <v>19</v>
      </c>
      <c r="E24" s="382"/>
      <c r="F24" s="383"/>
    </row>
    <row r="25" spans="1:7" ht="22.5">
      <c r="A25" s="52" t="s">
        <v>2</v>
      </c>
      <c r="B25" s="52" t="s">
        <v>11</v>
      </c>
      <c r="C25" s="52" t="s">
        <v>20</v>
      </c>
      <c r="D25" s="53" t="s">
        <v>87</v>
      </c>
      <c r="E25" s="53" t="s">
        <v>138</v>
      </c>
      <c r="F25" s="53" t="s">
        <v>21</v>
      </c>
    </row>
    <row r="26" spans="1:7" ht="20.25" customHeight="1">
      <c r="A26" s="259">
        <v>801</v>
      </c>
      <c r="B26" s="259">
        <v>80101</v>
      </c>
      <c r="C26" s="316" t="s">
        <v>901</v>
      </c>
      <c r="D26" s="256">
        <v>270000</v>
      </c>
      <c r="E26" s="255"/>
      <c r="F26" s="255"/>
    </row>
    <row r="27" spans="1:7" ht="27.75" customHeight="1">
      <c r="A27" s="54">
        <v>801</v>
      </c>
      <c r="B27" s="54">
        <v>80101</v>
      </c>
      <c r="C27" s="55" t="s">
        <v>130</v>
      </c>
      <c r="D27" s="258">
        <v>610000</v>
      </c>
      <c r="E27" s="103"/>
      <c r="F27" s="103"/>
    </row>
    <row r="28" spans="1:7" ht="38.25" customHeight="1">
      <c r="A28" s="54">
        <v>801</v>
      </c>
      <c r="B28" s="54">
        <v>80103</v>
      </c>
      <c r="C28" s="55" t="s">
        <v>137</v>
      </c>
      <c r="D28" s="257">
        <v>120400</v>
      </c>
      <c r="E28" s="103"/>
      <c r="F28" s="103"/>
    </row>
    <row r="29" spans="1:7" ht="27.75" customHeight="1">
      <c r="A29" s="54">
        <v>801</v>
      </c>
      <c r="B29" s="54">
        <v>80104</v>
      </c>
      <c r="C29" s="55" t="s">
        <v>131</v>
      </c>
      <c r="D29" s="258">
        <v>435545</v>
      </c>
      <c r="E29" s="103"/>
      <c r="F29" s="103"/>
      <c r="G29" s="22"/>
    </row>
    <row r="30" spans="1:7" ht="27.75" customHeight="1">
      <c r="A30" s="54">
        <v>801</v>
      </c>
      <c r="B30" s="54">
        <v>80104</v>
      </c>
      <c r="C30" s="55" t="s">
        <v>147</v>
      </c>
      <c r="D30" s="257">
        <v>237570</v>
      </c>
      <c r="E30" s="103"/>
      <c r="F30" s="103"/>
      <c r="G30" s="22"/>
    </row>
    <row r="31" spans="1:7" ht="28.5" customHeight="1">
      <c r="A31" s="54">
        <v>801</v>
      </c>
      <c r="B31" s="54">
        <v>80104</v>
      </c>
      <c r="C31" s="55" t="s">
        <v>172</v>
      </c>
      <c r="D31" s="257">
        <v>152045</v>
      </c>
      <c r="E31" s="103"/>
      <c r="F31" s="103"/>
      <c r="G31" s="22"/>
    </row>
    <row r="32" spans="1:7" ht="37.5" customHeight="1">
      <c r="A32" s="259">
        <v>801</v>
      </c>
      <c r="B32" s="259">
        <v>80104</v>
      </c>
      <c r="C32" s="55" t="s">
        <v>735</v>
      </c>
      <c r="D32" s="253">
        <v>89000</v>
      </c>
      <c r="E32" s="104"/>
      <c r="F32" s="104"/>
      <c r="G32" s="22"/>
    </row>
    <row r="33" spans="1:7" ht="25.5" customHeight="1">
      <c r="A33" s="259">
        <v>801</v>
      </c>
      <c r="B33" s="259">
        <v>80149</v>
      </c>
      <c r="C33" s="55" t="s">
        <v>131</v>
      </c>
      <c r="D33" s="253">
        <v>890000</v>
      </c>
      <c r="E33" s="104"/>
      <c r="F33" s="104"/>
      <c r="G33" s="22"/>
    </row>
    <row r="34" spans="1:7" ht="18.75" customHeight="1">
      <c r="A34" s="259">
        <v>801</v>
      </c>
      <c r="B34" s="259">
        <v>80150</v>
      </c>
      <c r="C34" s="316" t="s">
        <v>901</v>
      </c>
      <c r="D34" s="253">
        <v>212000</v>
      </c>
      <c r="E34" s="104"/>
      <c r="F34" s="104"/>
      <c r="G34" s="22"/>
    </row>
    <row r="35" spans="1:7" ht="31.5" customHeight="1">
      <c r="A35" s="259">
        <v>801</v>
      </c>
      <c r="B35" s="259">
        <v>80150</v>
      </c>
      <c r="C35" s="55" t="s">
        <v>130</v>
      </c>
      <c r="D35" s="253">
        <v>360000</v>
      </c>
      <c r="E35" s="104"/>
      <c r="F35" s="104"/>
      <c r="G35" s="22"/>
    </row>
    <row r="36" spans="1:7" ht="42" customHeight="1">
      <c r="A36" s="54">
        <v>853</v>
      </c>
      <c r="B36" s="54">
        <v>85395</v>
      </c>
      <c r="C36" s="55" t="s">
        <v>902</v>
      </c>
      <c r="D36" s="103"/>
      <c r="E36" s="103"/>
      <c r="F36" s="257">
        <v>12000</v>
      </c>
    </row>
    <row r="37" spans="1:7" ht="19.5" customHeight="1">
      <c r="A37" s="54">
        <v>926</v>
      </c>
      <c r="B37" s="54">
        <v>92695</v>
      </c>
      <c r="C37" s="55" t="s">
        <v>132</v>
      </c>
      <c r="D37" s="103"/>
      <c r="E37" s="103"/>
      <c r="F37" s="257">
        <v>46000</v>
      </c>
    </row>
    <row r="38" spans="1:7" ht="24" customHeight="1">
      <c r="A38" s="52"/>
      <c r="B38" s="52"/>
      <c r="C38" s="317" t="s">
        <v>16</v>
      </c>
      <c r="D38" s="116">
        <f>SUM(D26:D37)</f>
        <v>3376560</v>
      </c>
      <c r="E38" s="116">
        <f t="shared" ref="E38:F38" si="0">SUM(E26:E37)</f>
        <v>0</v>
      </c>
      <c r="F38" s="116">
        <f t="shared" si="0"/>
        <v>58000</v>
      </c>
    </row>
    <row r="39" spans="1:7" ht="25.5" customHeight="1">
      <c r="A39" s="52"/>
      <c r="B39" s="52"/>
      <c r="C39" s="80" t="s">
        <v>70</v>
      </c>
      <c r="D39" s="374">
        <f>SUM(D38:F38)</f>
        <v>3434560</v>
      </c>
      <c r="E39" s="374"/>
      <c r="F39" s="374"/>
    </row>
    <row r="40" spans="1:7" ht="24.75" customHeight="1">
      <c r="C40" s="77"/>
    </row>
    <row r="41" spans="1:7">
      <c r="D41" s="1" t="s">
        <v>24</v>
      </c>
      <c r="E41" s="1"/>
      <c r="F41" s="1"/>
    </row>
    <row r="42" spans="1:7" ht="12.75" customHeight="1">
      <c r="D42" s="1"/>
      <c r="E42" s="1"/>
      <c r="F42" s="1"/>
    </row>
    <row r="43" spans="1:7">
      <c r="D43" s="1" t="s">
        <v>738</v>
      </c>
      <c r="E43" s="1"/>
      <c r="F43" s="1"/>
    </row>
  </sheetData>
  <mergeCells count="6">
    <mergeCell ref="D39:F39"/>
    <mergeCell ref="A7:F7"/>
    <mergeCell ref="D9:F9"/>
    <mergeCell ref="C18:C19"/>
    <mergeCell ref="D21:F21"/>
    <mergeCell ref="D24:F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5"/>
  <sheetViews>
    <sheetView topLeftCell="A5" workbookViewId="0">
      <selection activeCell="E8" sqref="E8:F8"/>
    </sheetView>
  </sheetViews>
  <sheetFormatPr defaultRowHeight="14.25"/>
  <cols>
    <col min="1" max="1" width="5" customWidth="1"/>
    <col min="2" max="2" width="5.875" customWidth="1"/>
    <col min="3" max="3" width="13.75" customWidth="1"/>
    <col min="4" max="4" width="11.125" customWidth="1"/>
    <col min="5" max="5" width="10.25" customWidth="1"/>
    <col min="6" max="6" width="11.125" customWidth="1"/>
    <col min="7" max="7" width="10.5" customWidth="1"/>
    <col min="8" max="8" width="10" customWidth="1"/>
  </cols>
  <sheetData>
    <row r="1" spans="1:10">
      <c r="F1" s="1" t="s">
        <v>25</v>
      </c>
    </row>
    <row r="2" spans="1:10">
      <c r="F2" s="1" t="s">
        <v>924</v>
      </c>
    </row>
    <row r="3" spans="1:10">
      <c r="F3" s="1" t="s">
        <v>96</v>
      </c>
    </row>
    <row r="4" spans="1:10">
      <c r="F4" s="1" t="s">
        <v>926</v>
      </c>
    </row>
    <row r="5" spans="1:10" ht="21" customHeight="1">
      <c r="F5" s="1"/>
    </row>
    <row r="6" spans="1:10" ht="47.25" customHeight="1">
      <c r="A6" s="404" t="s">
        <v>123</v>
      </c>
      <c r="B6" s="404"/>
      <c r="C6" s="404"/>
      <c r="D6" s="404"/>
      <c r="E6" s="404"/>
      <c r="F6" s="404"/>
      <c r="G6" s="404"/>
      <c r="H6" s="404"/>
    </row>
    <row r="7" spans="1:10" ht="15.75" customHeight="1"/>
    <row r="8" spans="1:10">
      <c r="A8" s="405" t="s">
        <v>71</v>
      </c>
      <c r="B8" s="413" t="s">
        <v>72</v>
      </c>
      <c r="C8" s="414"/>
      <c r="D8" s="405" t="s">
        <v>183</v>
      </c>
      <c r="E8" s="406" t="s">
        <v>73</v>
      </c>
      <c r="F8" s="406"/>
      <c r="G8" s="13" t="s">
        <v>81</v>
      </c>
      <c r="H8" s="405" t="s">
        <v>184</v>
      </c>
    </row>
    <row r="9" spans="1:10" ht="51" customHeight="1">
      <c r="A9" s="405"/>
      <c r="B9" s="415"/>
      <c r="C9" s="416"/>
      <c r="D9" s="405"/>
      <c r="E9" s="13" t="s">
        <v>70</v>
      </c>
      <c r="F9" s="14" t="s">
        <v>74</v>
      </c>
      <c r="G9" s="13" t="s">
        <v>70</v>
      </c>
      <c r="H9" s="405"/>
    </row>
    <row r="10" spans="1:10" s="15" customFormat="1" ht="26.25" customHeight="1">
      <c r="A10" s="341" t="s">
        <v>75</v>
      </c>
      <c r="B10" s="409" t="s">
        <v>76</v>
      </c>
      <c r="C10" s="410"/>
      <c r="D10" s="342">
        <v>148258.66</v>
      </c>
      <c r="E10" s="342">
        <f>E12+E13</f>
        <v>6913772</v>
      </c>
      <c r="F10" s="342">
        <f t="shared" ref="F10:G10" si="0">F12+F13</f>
        <v>3063430</v>
      </c>
      <c r="G10" s="342">
        <f t="shared" si="0"/>
        <v>6913772</v>
      </c>
      <c r="H10" s="342">
        <v>148258.66</v>
      </c>
    </row>
    <row r="11" spans="1:10" s="15" customFormat="1" ht="28.5" customHeight="1">
      <c r="A11" s="341"/>
      <c r="B11" s="411" t="s">
        <v>140</v>
      </c>
      <c r="C11" s="412"/>
      <c r="D11" s="343"/>
      <c r="E11" s="343"/>
      <c r="F11" s="343"/>
      <c r="G11" s="343"/>
      <c r="H11" s="343"/>
    </row>
    <row r="12" spans="1:10" ht="19.5" customHeight="1">
      <c r="A12" s="344"/>
      <c r="B12" s="411" t="s">
        <v>141</v>
      </c>
      <c r="C12" s="412"/>
      <c r="D12" s="345"/>
      <c r="E12" s="346">
        <v>5762206</v>
      </c>
      <c r="F12" s="346">
        <v>1911864</v>
      </c>
      <c r="G12" s="346">
        <v>5762206</v>
      </c>
      <c r="H12" s="345"/>
    </row>
    <row r="13" spans="1:10" ht="19.5" customHeight="1">
      <c r="A13" s="347"/>
      <c r="B13" s="407" t="s">
        <v>139</v>
      </c>
      <c r="C13" s="408"/>
      <c r="D13" s="347"/>
      <c r="E13" s="166">
        <v>1151566</v>
      </c>
      <c r="F13" s="166">
        <v>1151566</v>
      </c>
      <c r="G13" s="346">
        <v>1151566</v>
      </c>
      <c r="H13" s="347"/>
    </row>
    <row r="14" spans="1:10">
      <c r="A14" s="107"/>
      <c r="B14" s="107"/>
      <c r="C14" s="108"/>
      <c r="D14" s="107"/>
      <c r="E14" s="107"/>
      <c r="F14" s="107"/>
      <c r="G14" s="107"/>
      <c r="H14" s="107"/>
    </row>
    <row r="15" spans="1:10" ht="28.5" customHeight="1">
      <c r="A15" s="109"/>
      <c r="B15" s="134"/>
      <c r="C15" s="135"/>
      <c r="D15" s="135"/>
      <c r="E15" s="110"/>
      <c r="F15" s="110"/>
    </row>
    <row r="16" spans="1:10" s="38" customFormat="1" ht="33.75" customHeight="1">
      <c r="A16" s="123" t="s">
        <v>77</v>
      </c>
      <c r="B16" s="400" t="s">
        <v>174</v>
      </c>
      <c r="C16" s="401"/>
      <c r="D16" s="401"/>
      <c r="E16" s="401"/>
      <c r="F16" s="401"/>
      <c r="G16" s="402"/>
      <c r="H16" s="403"/>
      <c r="J16" s="39"/>
    </row>
    <row r="17" spans="1:8" ht="26.25">
      <c r="A17" s="124" t="s">
        <v>118</v>
      </c>
      <c r="B17" s="124" t="s">
        <v>83</v>
      </c>
      <c r="C17" s="392" t="s">
        <v>5</v>
      </c>
      <c r="D17" s="393"/>
      <c r="E17" s="393"/>
      <c r="F17" s="394"/>
      <c r="G17" s="125" t="s">
        <v>13</v>
      </c>
      <c r="H17" s="125" t="s">
        <v>14</v>
      </c>
    </row>
    <row r="18" spans="1:8" ht="20.25" customHeight="1">
      <c r="A18" s="327">
        <v>80148</v>
      </c>
      <c r="B18" s="328"/>
      <c r="C18" s="387" t="s">
        <v>89</v>
      </c>
      <c r="D18" s="388"/>
      <c r="E18" s="388"/>
      <c r="F18" s="389"/>
      <c r="G18" s="329">
        <f>SUM(G19:G24)</f>
        <v>517200</v>
      </c>
      <c r="H18" s="329">
        <f>SUM(H19:H24)</f>
        <v>517200</v>
      </c>
    </row>
    <row r="19" spans="1:8" ht="27" customHeight="1">
      <c r="A19" s="330"/>
      <c r="B19" s="331" t="s">
        <v>740</v>
      </c>
      <c r="C19" s="397" t="s">
        <v>741</v>
      </c>
      <c r="D19" s="398"/>
      <c r="E19" s="398"/>
      <c r="F19" s="399"/>
      <c r="G19" s="332">
        <v>240000</v>
      </c>
      <c r="H19" s="332"/>
    </row>
    <row r="20" spans="1:8" ht="15">
      <c r="A20" s="327"/>
      <c r="B20" s="333" t="s">
        <v>78</v>
      </c>
      <c r="C20" s="387" t="s">
        <v>91</v>
      </c>
      <c r="D20" s="388"/>
      <c r="E20" s="388"/>
      <c r="F20" s="389"/>
      <c r="G20" s="329">
        <v>277000</v>
      </c>
      <c r="H20" s="334"/>
    </row>
    <row r="21" spans="1:8" ht="15">
      <c r="A21" s="327"/>
      <c r="B21" s="333" t="s">
        <v>79</v>
      </c>
      <c r="C21" s="387" t="s">
        <v>119</v>
      </c>
      <c r="D21" s="388"/>
      <c r="E21" s="388"/>
      <c r="F21" s="389"/>
      <c r="G21" s="329">
        <v>200</v>
      </c>
      <c r="H21" s="334"/>
    </row>
    <row r="22" spans="1:8" ht="15">
      <c r="A22" s="327"/>
      <c r="B22" s="328">
        <v>4210</v>
      </c>
      <c r="C22" s="387" t="s">
        <v>36</v>
      </c>
      <c r="D22" s="390"/>
      <c r="E22" s="390"/>
      <c r="F22" s="391"/>
      <c r="G22" s="329"/>
      <c r="H22" s="335">
        <v>3000</v>
      </c>
    </row>
    <row r="23" spans="1:8" ht="15">
      <c r="A23" s="327"/>
      <c r="B23" s="328">
        <v>4220</v>
      </c>
      <c r="C23" s="387" t="s">
        <v>120</v>
      </c>
      <c r="D23" s="388"/>
      <c r="E23" s="388"/>
      <c r="F23" s="389"/>
      <c r="G23" s="336"/>
      <c r="H23" s="335">
        <v>512200</v>
      </c>
    </row>
    <row r="24" spans="1:8" ht="15">
      <c r="A24" s="327"/>
      <c r="B24" s="328">
        <v>4300</v>
      </c>
      <c r="C24" s="387" t="s">
        <v>38</v>
      </c>
      <c r="D24" s="388"/>
      <c r="E24" s="388"/>
      <c r="F24" s="389"/>
      <c r="G24" s="337"/>
      <c r="H24" s="335">
        <v>2000</v>
      </c>
    </row>
    <row r="25" spans="1:8" ht="23.25" customHeight="1">
      <c r="A25" s="327">
        <v>85495</v>
      </c>
      <c r="B25" s="328"/>
      <c r="C25" s="387" t="s">
        <v>88</v>
      </c>
      <c r="D25" s="388"/>
      <c r="E25" s="388"/>
      <c r="F25" s="389"/>
      <c r="G25" s="338">
        <f>SUM(G26:G28)</f>
        <v>29400</v>
      </c>
      <c r="H25" s="339">
        <f>SUM(H27:H30)</f>
        <v>29400</v>
      </c>
    </row>
    <row r="26" spans="1:8" ht="15">
      <c r="A26" s="327"/>
      <c r="B26" s="333" t="s">
        <v>78</v>
      </c>
      <c r="C26" s="387" t="s">
        <v>91</v>
      </c>
      <c r="D26" s="388"/>
      <c r="E26" s="388"/>
      <c r="F26" s="389"/>
      <c r="G26" s="340">
        <v>29000</v>
      </c>
      <c r="H26" s="339"/>
    </row>
    <row r="27" spans="1:8">
      <c r="A27" s="327"/>
      <c r="B27" s="333" t="s">
        <v>80</v>
      </c>
      <c r="C27" s="387" t="s">
        <v>90</v>
      </c>
      <c r="D27" s="395"/>
      <c r="E27" s="395"/>
      <c r="F27" s="396"/>
      <c r="G27" s="338">
        <v>200</v>
      </c>
      <c r="H27" s="339"/>
    </row>
    <row r="28" spans="1:8" ht="15">
      <c r="A28" s="327"/>
      <c r="B28" s="333" t="s">
        <v>79</v>
      </c>
      <c r="C28" s="387" t="s">
        <v>119</v>
      </c>
      <c r="D28" s="388"/>
      <c r="E28" s="388"/>
      <c r="F28" s="389"/>
      <c r="G28" s="338">
        <v>200</v>
      </c>
      <c r="H28" s="339"/>
    </row>
    <row r="29" spans="1:8" ht="15">
      <c r="A29" s="327"/>
      <c r="B29" s="328">
        <v>4210</v>
      </c>
      <c r="C29" s="387" t="s">
        <v>36</v>
      </c>
      <c r="D29" s="390"/>
      <c r="E29" s="390"/>
      <c r="F29" s="391"/>
      <c r="G29" s="336"/>
      <c r="H29" s="335">
        <v>17200</v>
      </c>
    </row>
    <row r="30" spans="1:8" ht="15">
      <c r="A30" s="327"/>
      <c r="B30" s="328">
        <v>4300</v>
      </c>
      <c r="C30" s="387" t="s">
        <v>38</v>
      </c>
      <c r="D30" s="388"/>
      <c r="E30" s="388"/>
      <c r="F30" s="389"/>
      <c r="G30" s="337"/>
      <c r="H30" s="335">
        <v>12200</v>
      </c>
    </row>
    <row r="31" spans="1:8" ht="24" customHeight="1">
      <c r="A31" s="384" t="s">
        <v>173</v>
      </c>
      <c r="B31" s="385"/>
      <c r="C31" s="385"/>
      <c r="D31" s="385"/>
      <c r="E31" s="385"/>
      <c r="F31" s="386"/>
      <c r="G31" s="126">
        <f>G18+G25</f>
        <v>546600</v>
      </c>
      <c r="H31" s="126">
        <f>H18+H25</f>
        <v>546600</v>
      </c>
    </row>
    <row r="32" spans="1:8" ht="24.75" customHeight="1">
      <c r="A32" s="117"/>
      <c r="B32" s="118"/>
      <c r="C32" s="119"/>
      <c r="D32" s="120"/>
      <c r="E32" s="120"/>
      <c r="F32" s="120"/>
      <c r="G32" s="121"/>
      <c r="H32" s="122"/>
    </row>
    <row r="33" spans="6:7">
      <c r="F33" s="1" t="s">
        <v>24</v>
      </c>
      <c r="G33" s="1"/>
    </row>
    <row r="34" spans="6:7" ht="15.75" customHeight="1">
      <c r="F34" s="1"/>
      <c r="G34" s="1"/>
    </row>
    <row r="35" spans="6:7">
      <c r="F35" s="1" t="s">
        <v>742</v>
      </c>
      <c r="G35" s="1"/>
    </row>
  </sheetData>
  <mergeCells count="26">
    <mergeCell ref="B16:H16"/>
    <mergeCell ref="A6:H6"/>
    <mergeCell ref="A8:A9"/>
    <mergeCell ref="D8:D9"/>
    <mergeCell ref="E8:F8"/>
    <mergeCell ref="H8:H9"/>
    <mergeCell ref="B13:C13"/>
    <mergeCell ref="B10:C10"/>
    <mergeCell ref="B12:C12"/>
    <mergeCell ref="B8:C9"/>
    <mergeCell ref="B11:C11"/>
    <mergeCell ref="C21:F21"/>
    <mergeCell ref="C18:F18"/>
    <mergeCell ref="C17:F17"/>
    <mergeCell ref="C20:F20"/>
    <mergeCell ref="C27:F27"/>
    <mergeCell ref="C26:F26"/>
    <mergeCell ref="C22:F22"/>
    <mergeCell ref="C23:F23"/>
    <mergeCell ref="C25:F25"/>
    <mergeCell ref="C19:F19"/>
    <mergeCell ref="A31:F31"/>
    <mergeCell ref="C28:F28"/>
    <mergeCell ref="C29:F29"/>
    <mergeCell ref="C30:F30"/>
    <mergeCell ref="C24:F24"/>
  </mergeCells>
  <pageMargins left="0.7" right="0.42" top="0.75" bottom="0.39" header="0.31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6"/>
  <sheetViews>
    <sheetView topLeftCell="A9" workbookViewId="0">
      <selection activeCell="D11" sqref="D11"/>
    </sheetView>
  </sheetViews>
  <sheetFormatPr defaultRowHeight="14.25"/>
  <cols>
    <col min="1" max="2" width="5.5" customWidth="1"/>
    <col min="3" max="3" width="50.125" customWidth="1"/>
    <col min="4" max="4" width="11.625" customWidth="1"/>
  </cols>
  <sheetData>
    <row r="1" spans="1:4">
      <c r="C1" s="1" t="s">
        <v>878</v>
      </c>
    </row>
    <row r="2" spans="1:4">
      <c r="C2" s="1" t="s">
        <v>927</v>
      </c>
    </row>
    <row r="3" spans="1:4">
      <c r="C3" s="1" t="s">
        <v>879</v>
      </c>
    </row>
    <row r="4" spans="1:4">
      <c r="C4" s="1" t="s">
        <v>928</v>
      </c>
    </row>
    <row r="5" spans="1:4">
      <c r="D5" s="1"/>
    </row>
    <row r="6" spans="1:4" ht="37.5" customHeight="1">
      <c r="A6" s="370" t="s">
        <v>185</v>
      </c>
      <c r="B6" s="370"/>
      <c r="C6" s="370"/>
      <c r="D6" s="370"/>
    </row>
    <row r="9" spans="1:4">
      <c r="A9" s="419" t="s">
        <v>875</v>
      </c>
      <c r="B9" s="419"/>
      <c r="C9" s="419"/>
      <c r="D9" s="419"/>
    </row>
    <row r="10" spans="1:4">
      <c r="A10" s="17"/>
      <c r="B10" s="17"/>
      <c r="C10" s="17"/>
      <c r="D10" s="17"/>
    </row>
    <row r="11" spans="1:4" ht="30.75" customHeight="1">
      <c r="A11" s="48" t="s">
        <v>2</v>
      </c>
      <c r="B11" s="266" t="s">
        <v>118</v>
      </c>
      <c r="C11" s="82" t="s">
        <v>146</v>
      </c>
      <c r="D11" s="82" t="s">
        <v>19</v>
      </c>
    </row>
    <row r="12" spans="1:4">
      <c r="A12" s="268">
        <v>900</v>
      </c>
      <c r="B12" s="268">
        <v>90017</v>
      </c>
      <c r="C12" s="42" t="s">
        <v>82</v>
      </c>
      <c r="D12" s="291">
        <v>1911864</v>
      </c>
    </row>
    <row r="13" spans="1:4">
      <c r="A13" s="16"/>
      <c r="B13" s="16"/>
      <c r="C13" s="42"/>
      <c r="D13" s="136">
        <f>SUM(D12:D12)</f>
        <v>1911864</v>
      </c>
    </row>
    <row r="15" spans="1:4">
      <c r="D15" s="40"/>
    </row>
    <row r="16" spans="1:4" s="12" customFormat="1" ht="31.5" customHeight="1">
      <c r="A16" s="348" t="s">
        <v>876</v>
      </c>
    </row>
    <row r="17" spans="1:4" ht="30" customHeight="1">
      <c r="A17" s="267" t="s">
        <v>2</v>
      </c>
      <c r="B17" s="266" t="s">
        <v>118</v>
      </c>
      <c r="C17" s="267" t="s">
        <v>146</v>
      </c>
      <c r="D17" s="267" t="s">
        <v>19</v>
      </c>
    </row>
    <row r="18" spans="1:4" ht="32.25" customHeight="1">
      <c r="A18" s="417">
        <v>900</v>
      </c>
      <c r="B18" s="417">
        <v>90017</v>
      </c>
      <c r="C18" s="318" t="s">
        <v>903</v>
      </c>
      <c r="D18" s="240">
        <v>3000</v>
      </c>
    </row>
    <row r="19" spans="1:4" ht="39.75" customHeight="1">
      <c r="A19" s="418"/>
      <c r="B19" s="418"/>
      <c r="C19" s="318" t="s">
        <v>904</v>
      </c>
      <c r="D19" s="240">
        <v>6236</v>
      </c>
    </row>
    <row r="20" spans="1:4" ht="42" customHeight="1">
      <c r="A20" s="418"/>
      <c r="B20" s="418"/>
      <c r="C20" s="319" t="s">
        <v>892</v>
      </c>
      <c r="D20" s="240">
        <v>1142330</v>
      </c>
    </row>
    <row r="21" spans="1:4" ht="21.75" customHeight="1">
      <c r="A21" s="320"/>
      <c r="B21" s="320"/>
      <c r="C21" s="321" t="s">
        <v>142</v>
      </c>
      <c r="D21" s="322">
        <f>SUM(D18:D20)</f>
        <v>1151566</v>
      </c>
    </row>
    <row r="24" spans="1:4">
      <c r="C24" s="40" t="s">
        <v>731</v>
      </c>
    </row>
    <row r="25" spans="1:4">
      <c r="C25" s="40"/>
    </row>
    <row r="26" spans="1:4">
      <c r="C26" s="40" t="s">
        <v>877</v>
      </c>
    </row>
  </sheetData>
  <mergeCells count="4">
    <mergeCell ref="A18:A20"/>
    <mergeCell ref="B18:B20"/>
    <mergeCell ref="A6:D6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1 dochody</vt:lpstr>
      <vt:lpstr>2 wyd</vt:lpstr>
      <vt:lpstr>2a</vt:lpstr>
      <vt:lpstr>3 zlec</vt:lpstr>
      <vt:lpstr>4 dot cel jst.</vt:lpstr>
      <vt:lpstr>5</vt:lpstr>
      <vt:lpstr>6 dotacje z budżetu</vt:lpstr>
      <vt:lpstr>7 ZK i rk doch</vt:lpstr>
      <vt:lpstr>8</vt:lpstr>
      <vt:lpstr>9</vt:lpstr>
      <vt:lpstr>10</vt:lpstr>
      <vt:lpstr>'2 wyd'!Obszar_wydruku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</dc:creator>
  <cp:lastModifiedBy>Your User Name</cp:lastModifiedBy>
  <cp:lastPrinted>2015-12-22T06:47:19Z</cp:lastPrinted>
  <dcterms:created xsi:type="dcterms:W3CDTF">2010-11-16T06:34:29Z</dcterms:created>
  <dcterms:modified xsi:type="dcterms:W3CDTF">2016-02-17T13:18:18Z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