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1  dochody" sheetId="5" r:id="rId1"/>
    <sheet name="2 wydatki" sheetId="1" r:id="rId2"/>
    <sheet name="3 zlecone" sheetId="7" r:id="rId3"/>
    <sheet name="4 F. sołecki" sheetId="8" r:id="rId4"/>
  </sheets>
  <calcPr calcId="152511"/>
</workbook>
</file>

<file path=xl/calcChain.xml><?xml version="1.0" encoding="utf-8"?>
<calcChain xmlns="http://schemas.openxmlformats.org/spreadsheetml/2006/main">
  <c r="G27" i="5" l="1"/>
  <c r="G57" i="1" l="1"/>
  <c r="M55" i="8" l="1"/>
  <c r="N55" i="8"/>
  <c r="O55" i="8"/>
  <c r="P55" i="8"/>
  <c r="Q55" i="8"/>
  <c r="R55" i="8"/>
  <c r="S55" i="8"/>
  <c r="T55" i="8"/>
  <c r="U55" i="8"/>
  <c r="V55" i="8"/>
  <c r="W55" i="8"/>
  <c r="X55" i="8"/>
  <c r="Y55" i="8"/>
  <c r="Z55" i="8"/>
  <c r="AA55" i="8"/>
  <c r="AB55" i="8"/>
  <c r="L55" i="8"/>
  <c r="AE55" i="8"/>
  <c r="AD55" i="8"/>
  <c r="AC55" i="8"/>
  <c r="K55" i="8"/>
  <c r="J55" i="8"/>
  <c r="I55" i="8"/>
  <c r="H55" i="8"/>
  <c r="G55" i="8"/>
  <c r="F55" i="8"/>
  <c r="E55" i="8"/>
  <c r="D55" i="8"/>
  <c r="C55" i="8"/>
  <c r="B54" i="8"/>
  <c r="B53" i="8"/>
  <c r="B52" i="8"/>
  <c r="B51" i="8"/>
  <c r="B49" i="8"/>
  <c r="B48" i="8" s="1"/>
  <c r="B46" i="8"/>
  <c r="B39" i="8"/>
  <c r="B36" i="8"/>
  <c r="B34" i="8"/>
  <c r="B33" i="8"/>
  <c r="B32" i="8" s="1"/>
  <c r="B28" i="8"/>
  <c r="B27" i="8"/>
  <c r="B26" i="8" s="1"/>
  <c r="B25" i="8"/>
  <c r="B24" i="8"/>
  <c r="B23" i="8" s="1"/>
  <c r="B22" i="8"/>
  <c r="B21" i="8"/>
  <c r="B20" i="8" s="1"/>
  <c r="B19" i="8"/>
  <c r="B18" i="8" s="1"/>
  <c r="B17" i="8"/>
  <c r="B16" i="8" s="1"/>
  <c r="B15" i="8"/>
  <c r="B14" i="8" s="1"/>
  <c r="B55" i="8" l="1"/>
  <c r="B50" i="8"/>
  <c r="E47" i="1"/>
  <c r="F47" i="1" l="1"/>
  <c r="G23" i="5" l="1"/>
  <c r="G24" i="5"/>
  <c r="G25" i="5"/>
  <c r="G22" i="5"/>
  <c r="E45" i="1" l="1"/>
  <c r="G55" i="1" l="1"/>
  <c r="G53" i="1"/>
  <c r="G52" i="1"/>
  <c r="G51" i="1"/>
  <c r="G50" i="1"/>
  <c r="G49" i="1"/>
  <c r="G48" i="1"/>
  <c r="G46" i="1"/>
  <c r="F45" i="1"/>
  <c r="G47" i="1" l="1"/>
  <c r="G45" i="1" s="1"/>
</calcChain>
</file>

<file path=xl/sharedStrings.xml><?xml version="1.0" encoding="utf-8"?>
<sst xmlns="http://schemas.openxmlformats.org/spreadsheetml/2006/main" count="441" uniqueCount="221">
  <si>
    <t>Treść</t>
  </si>
  <si>
    <t>Zmiana</t>
  </si>
  <si>
    <t>Roz dział</t>
  </si>
  <si>
    <t>Para graf</t>
  </si>
  <si>
    <t>Załącznik Nr 1</t>
  </si>
  <si>
    <t>Zmiana planu wydatków  budżetu gminy na 2017r.</t>
  </si>
  <si>
    <t>w tym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</si>
  <si>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</si>
  <si>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</si>
  <si>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</si>
  <si>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</si>
  <si>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</si>
  <si>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</si>
  <si>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</si>
  <si>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</si>
  <si>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</si>
  <si>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</si>
  <si>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</si>
  <si>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</si>
  <si>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</si>
  <si>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</si>
  <si>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</si>
  <si>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</si>
  <si>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</si>
  <si>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w tym:</t>
  </si>
  <si>
    <t>na programy finansowane z udziałem środków, o których mowa w art. 5 ust. 1   pkt.  2</t>
  </si>
  <si>
    <t>Załącznik Nr 2</t>
  </si>
  <si>
    <t>(zmiana załącznika Nr 2 do Uchwały Nr XXIII/162/2016  Rady Gminy Kleszczewo z dnia 21 grudnia 2016r.)</t>
  </si>
  <si>
    <t>Dział</t>
  </si>
  <si>
    <t>Przed zmianą</t>
  </si>
  <si>
    <t>Po zmianie</t>
  </si>
  <si>
    <t>(zmiana załącznika Nr 3 do Uchwały Nr XXIII/162/2016  Rady Gminy Kleszczewo z dnia 21 grudnia 2016r.)</t>
  </si>
  <si>
    <t>Zmiana planu dochodów  budżetu gminy na 2017r.</t>
  </si>
  <si>
    <t>(zmiana załącznika Nr 1 do Uchwały Nr XXIII/162/2016  Rady Gminy Kleszczewo z dnia 21 grudnia 2016r.)</t>
  </si>
  <si>
    <t>dochody bieżace</t>
  </si>
  <si>
    <t>z tytułu dotacji i środków na finansowanie wydatków na realizację zadań finansowanych z udziałem środków, o których mowa w art..5 ust.1 pkt 2 i 3</t>
  </si>
  <si>
    <t>dochody majątkowe</t>
  </si>
  <si>
    <t>Dochody</t>
  </si>
  <si>
    <t xml:space="preserve">Zmiana dochodów i wydatków związanych z realizacją zadań z zakresu administracji rządowej i innych zadań zleconych gminie  ustawami  w 2017r. </t>
  </si>
  <si>
    <t>0,00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</si>
  <si>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</si>
  <si>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</si>
  <si>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Razem:</t>
  </si>
  <si>
    <t>4300</t>
  </si>
  <si>
    <t>Zakup usług pozostałych</t>
  </si>
  <si>
    <t>4210</t>
  </si>
  <si>
    <t>Zakup materiałów i wyposażenia</t>
  </si>
  <si>
    <t>Załącznik Nr 3</t>
  </si>
  <si>
    <t>Paragraf</t>
  </si>
  <si>
    <t>Wójta  Gminy Kleszczewo</t>
  </si>
  <si>
    <t>Wójt Gminy</t>
  </si>
  <si>
    <t>mgr inż. Bogdan Kemnitz</t>
  </si>
  <si>
    <t>852</t>
  </si>
  <si>
    <t>Pomoc społeczna</t>
  </si>
  <si>
    <t>Pozostała działalność</t>
  </si>
  <si>
    <t>3110</t>
  </si>
  <si>
    <t>Świadczenia społeczne</t>
  </si>
  <si>
    <t>921</t>
  </si>
  <si>
    <t>Kultura i ochrona dziedzictwa narodowego</t>
  </si>
  <si>
    <t>92109</t>
  </si>
  <si>
    <t>Domy i ośrodki kultury, świetlice i kluby</t>
  </si>
  <si>
    <t>70 270,92</t>
  </si>
  <si>
    <t>4110</t>
  </si>
  <si>
    <t>Składki na ubezpieczenia społeczne</t>
  </si>
  <si>
    <t>4120</t>
  </si>
  <si>
    <t>Składki na Fundusz Pracy</t>
  </si>
  <si>
    <t>327 549,00</t>
  </si>
  <si>
    <t>35 632 804,32</t>
  </si>
  <si>
    <t>851</t>
  </si>
  <si>
    <t>Ochrona zdrowia</t>
  </si>
  <si>
    <t>154 406,00</t>
  </si>
  <si>
    <t>1 384 071,92</t>
  </si>
  <si>
    <t xml:space="preserve">                   Zmiana planu wydatków na projekty realizowane w ramach Funduszu Sołeckiego na 2017r.</t>
  </si>
  <si>
    <t>(zmiana załącznika Nr 10 do Uchwały Nr XXIII/162/2016  Rady Gminy Kleszczewo z dnia 21 grudnia 2016r.)</t>
  </si>
  <si>
    <t>w złotych</t>
  </si>
  <si>
    <t>Sołectwo/Projekt</t>
  </si>
  <si>
    <t>Kwota projektu</t>
  </si>
  <si>
    <t>Wydatki wg klasyfikacji budżetowej: dział, rozdział, paragraf</t>
  </si>
  <si>
    <t>Bylin</t>
  </si>
  <si>
    <t>Bezpieczeństwo mieszkańców i utrzymanie  porządku</t>
  </si>
  <si>
    <t>Gowarzewo</t>
  </si>
  <si>
    <t xml:space="preserve">Promocja sołectwa, bezpieczeństwo mieszkańców oraz  utrzymanie czystości i porządku </t>
  </si>
  <si>
    <t>Kleszczewo</t>
  </si>
  <si>
    <t xml:space="preserve">Bezpieczeństwo mieszkańców oraz  utrzymanie czystości i porządku </t>
  </si>
  <si>
    <t>Komorniki</t>
  </si>
  <si>
    <t>Promocja  sołectwa</t>
  </si>
  <si>
    <t xml:space="preserve">Bezpieczeństwo mieszkańców i utrzymanie czystości i porządku, rozwój kultury </t>
  </si>
  <si>
    <t>Krerowo</t>
  </si>
  <si>
    <t>Promocja i integracja sołectwa</t>
  </si>
  <si>
    <t xml:space="preserve">Bezpieczeństwo mieszkańców i utrzymanie czystości  porządku, rozwój kultury </t>
  </si>
  <si>
    <t>Krzyżowniki</t>
  </si>
  <si>
    <t>Bezpieczeństwo mieszkańców i utrzymanie czystości i porządku</t>
  </si>
  <si>
    <t>Markowice</t>
  </si>
  <si>
    <t>Bezpieczeństwo mieszkańców i utrzymanie czystości i porządku.</t>
  </si>
  <si>
    <t>Nagradowice</t>
  </si>
  <si>
    <t>Promocja sołectwa, bezpieczeństwo mieszkańców oraz  utrzymanie czystości i porządku</t>
  </si>
  <si>
    <t>Poklatki</t>
  </si>
  <si>
    <t>Promocja sołectwa, bezpieczeństwo mieszkańców oraz utrzymanie czystości i porządku</t>
  </si>
  <si>
    <t>Śródka</t>
  </si>
  <si>
    <t>Rozwój kultury sportu i rekreacji</t>
  </si>
  <si>
    <t>Bezpieczeństwo mieszkańców, utrzymanie  porządku oraz wyposażenie świetlicy</t>
  </si>
  <si>
    <t>Tulce</t>
  </si>
  <si>
    <t>Zimin</t>
  </si>
  <si>
    <t>Promocja   wsi,  rozwój kultury i sportu oraz utrzymanie porządku i czystości w sołectwie</t>
  </si>
  <si>
    <t>Szewce</t>
  </si>
  <si>
    <t>Rozwój kultury i rekreacji</t>
  </si>
  <si>
    <t>Tanibórz</t>
  </si>
  <si>
    <t>Rozwój kultury, rekreacji, promocja</t>
  </si>
  <si>
    <t>Utrzymanie porządku</t>
  </si>
  <si>
    <t>251.598,60</t>
  </si>
  <si>
    <t xml:space="preserve">zmiana </t>
  </si>
  <si>
    <t>plan po zmianie</t>
  </si>
  <si>
    <t>Załącznik Nr 4</t>
  </si>
  <si>
    <t>415,00</t>
  </si>
  <si>
    <t>185,00</t>
  </si>
  <si>
    <t>1.000,00</t>
  </si>
  <si>
    <t>300,00</t>
  </si>
  <si>
    <t>900,00</t>
  </si>
  <si>
    <t>500,00</t>
  </si>
  <si>
    <t xml:space="preserve"> 315,00</t>
  </si>
  <si>
    <t xml:space="preserve"> 9.894,57</t>
  </si>
  <si>
    <t>Promocja  sołectwa, bezpieczeństwo mieszkańców oraz utrzymanieczy- stości i  porządku</t>
  </si>
  <si>
    <t>750</t>
  </si>
  <si>
    <t>Administracja publiczna</t>
  </si>
  <si>
    <t>2 717 559,00</t>
  </si>
  <si>
    <t>do Zarządzenia Nr 31/2017</t>
  </si>
  <si>
    <t>z dnia  17 maja 2017r.</t>
  </si>
  <si>
    <t>1 659,00</t>
  </si>
  <si>
    <t>85195</t>
  </si>
  <si>
    <t>30 441,00</t>
  </si>
  <si>
    <t>357 990,00</t>
  </si>
  <si>
    <t>85213</t>
  </si>
  <si>
    <t>Składki na ubezpieczenie zdrowotne opłacane za osoby pobierające niektóre świadczenia z pomocy społecznej, niektóre świadczenia rodzinne oraz za osoby uczestniczące w zajęciach w centrum integracji społecznej.</t>
  </si>
  <si>
    <t>14 122,00</t>
  </si>
  <si>
    <t>929,00</t>
  </si>
  <si>
    <t>15 051,00</t>
  </si>
  <si>
    <t>2030</t>
  </si>
  <si>
    <t>Dotacje celowe otrzymane z budżetu państwa na realizację własnych zadań bieżących gmin (związków gmin, związków powiatowo-gminnych)</t>
  </si>
  <si>
    <t>7 597,00</t>
  </si>
  <si>
    <t>8 526,00</t>
  </si>
  <si>
    <t>85216</t>
  </si>
  <si>
    <t>Zasiłki stałe</t>
  </si>
  <si>
    <t>44 690,00</t>
  </si>
  <si>
    <t>27 012,00</t>
  </si>
  <si>
    <t>71 702,00</t>
  </si>
  <si>
    <t>85228</t>
  </si>
  <si>
    <t>Usługi opiekuńcze i specjalistyczne usługi opiekuńcze</t>
  </si>
  <si>
    <t>10 983,00</t>
  </si>
  <si>
    <t>2 500,00</t>
  </si>
  <si>
    <t>13 483,00</t>
  </si>
  <si>
    <t>32 100,00</t>
  </si>
  <si>
    <t>35 664 904,32</t>
  </si>
  <si>
    <t>75075</t>
  </si>
  <si>
    <t>Promocja jednostek samorządu terytorialnego</t>
  </si>
  <si>
    <t>126 698,00</t>
  </si>
  <si>
    <t>16 000,00</t>
  </si>
  <si>
    <t>- 200,00</t>
  </si>
  <si>
    <t>15 800,00</t>
  </si>
  <si>
    <t>109 498,00</t>
  </si>
  <si>
    <t>200,00</t>
  </si>
  <si>
    <t>109 698,00</t>
  </si>
  <si>
    <t>156 065,00</t>
  </si>
  <si>
    <t>189,00</t>
  </si>
  <si>
    <t>27,00</t>
  </si>
  <si>
    <t>4170</t>
  </si>
  <si>
    <t>Wynagrodzenia bezosobowe</t>
  </si>
  <si>
    <t>1 084,00</t>
  </si>
  <si>
    <t>156,00</t>
  </si>
  <si>
    <t>203,00</t>
  </si>
  <si>
    <t>1 355 287,00</t>
  </si>
  <si>
    <t>1 385 728,00</t>
  </si>
  <si>
    <t>16 022,00</t>
  </si>
  <si>
    <t>1 162,00</t>
  </si>
  <si>
    <t>17 184,00</t>
  </si>
  <si>
    <t>4130</t>
  </si>
  <si>
    <t>Składki na ubezpieczenie zdrowotne</t>
  </si>
  <si>
    <t>85214</t>
  </si>
  <si>
    <t>Zasiłki okresowe, celowe i pomoc w naturze oraz składki na ubezpieczenia emerytalne i rentowe</t>
  </si>
  <si>
    <t>248 145,00</t>
  </si>
  <si>
    <t>- 233,00</t>
  </si>
  <si>
    <t>247 912,00</t>
  </si>
  <si>
    <t>55 863,00</t>
  </si>
  <si>
    <t>82 875,00</t>
  </si>
  <si>
    <t>36 110,00</t>
  </si>
  <si>
    <t>38 610,00</t>
  </si>
  <si>
    <t>2 405,00</t>
  </si>
  <si>
    <t>72 675,92</t>
  </si>
  <si>
    <t>1 485,00</t>
  </si>
  <si>
    <t>3 890,00</t>
  </si>
  <si>
    <t>92195</t>
  </si>
  <si>
    <t>33 400,00</t>
  </si>
  <si>
    <t>- 2 405,00</t>
  </si>
  <si>
    <t>30 995,00</t>
  </si>
  <si>
    <t>10 700,00</t>
  </si>
  <si>
    <t>- 5 405,00</t>
  </si>
  <si>
    <t>5 295,00</t>
  </si>
  <si>
    <t>6 700,00</t>
  </si>
  <si>
    <t>3 000,00</t>
  </si>
  <si>
    <t>9 700,00</t>
  </si>
  <si>
    <t>926</t>
  </si>
  <si>
    <t>Kultura fizyczna</t>
  </si>
  <si>
    <t>1 349 607,92</t>
  </si>
  <si>
    <t>92695</t>
  </si>
  <si>
    <t>19 800,00</t>
  </si>
  <si>
    <t>- 10 000,00</t>
  </si>
  <si>
    <t>9 800,00</t>
  </si>
  <si>
    <t>18 700,00</t>
  </si>
  <si>
    <t>10 000,00</t>
  </si>
  <si>
    <t>28 700,00</t>
  </si>
  <si>
    <t>46 540 150,08</t>
  </si>
  <si>
    <t>46 572 250,08</t>
  </si>
  <si>
    <t>109 180,00</t>
  </si>
  <si>
    <t>111 680,00</t>
  </si>
  <si>
    <t>7 784 900,32</t>
  </si>
  <si>
    <t>4 159,00</t>
  </si>
  <si>
    <t>7 789 059,32</t>
  </si>
  <si>
    <t>Wydatki</t>
  </si>
  <si>
    <t>427,00</t>
  </si>
  <si>
    <t>1.573,00</t>
  </si>
  <si>
    <t>400                    -200            =200</t>
  </si>
  <si>
    <t>1 100              +200          =1 300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</si>
</sst>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Arial"/>
      <family val="2"/>
      <charset val="238"/>
    </font>
    <font>
      <sz val="8.5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sz val="8.5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rgb="FFFF0000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color theme="1"/>
      <name val="Calibri"/>
      <family val="2"/>
      <scheme val="minor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Alignment="1"/>
    <xf numFmtId="0" fontId="5" fillId="2" borderId="0" xfId="0" applyFont="1" applyFill="1"/>
    <xf numFmtId="0" fontId="0" fillId="2" borderId="0" xfId="0" applyFill="1"/>
    <xf numFmtId="49" fontId="8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0" xfId="0" applyNumberFormat="1" applyFont="1" applyFill="1" applyBorder="1" applyAlignment="1" applyProtection="1">
      <alignment horizontal="right" vertical="center" wrapText="1"/>
      <protection locked="0"/>
    </xf>
    <xf numFmtId="49" fontId="3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9" fillId="2" borderId="3" xfId="0" applyNumberFormat="1" applyFont="1" applyFill="1" applyBorder="1" applyAlignment="1">
      <alignment vertical="center"/>
    </xf>
    <xf numFmtId="4" fontId="9" fillId="2" borderId="2" xfId="0" applyNumberFormat="1" applyFont="1" applyFill="1" applyBorder="1" applyAlignment="1">
      <alignment vertical="center"/>
    </xf>
    <xf numFmtId="49" fontId="0" fillId="0" borderId="0" xfId="0" applyNumberFormat="1"/>
    <xf numFmtId="4" fontId="0" fillId="0" borderId="0" xfId="0" applyNumberFormat="1"/>
    <xf numFmtId="2" fontId="0" fillId="0" borderId="0" xfId="0" applyNumberFormat="1"/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9" fillId="2" borderId="0" xfId="0" applyFont="1" applyFill="1" applyBorder="1"/>
    <xf numFmtId="0" fontId="9" fillId="2" borderId="0" xfId="0" applyFont="1" applyFill="1"/>
    <xf numFmtId="4" fontId="9" fillId="2" borderId="2" xfId="0" applyNumberFormat="1" applyFont="1" applyFill="1" applyBorder="1"/>
    <xf numFmtId="4" fontId="13" fillId="2" borderId="2" xfId="0" applyNumberFormat="1" applyFont="1" applyFill="1" applyBorder="1"/>
    <xf numFmtId="4" fontId="13" fillId="2" borderId="2" xfId="0" applyNumberFormat="1" applyFont="1" applyFill="1" applyBorder="1" applyAlignment="1">
      <alignment vertical="center"/>
    </xf>
    <xf numFmtId="49" fontId="12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5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5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4" fontId="13" fillId="2" borderId="0" xfId="0" applyNumberFormat="1" applyFont="1" applyFill="1" applyBorder="1"/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9" fillId="2" borderId="0" xfId="0" applyFont="1" applyFill="1"/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wrapText="1"/>
    </xf>
    <xf numFmtId="4" fontId="20" fillId="0" borderId="0" xfId="0" applyNumberFormat="1" applyFont="1"/>
    <xf numFmtId="3" fontId="20" fillId="0" borderId="0" xfId="0" applyNumberFormat="1" applyFont="1"/>
    <xf numFmtId="0" fontId="20" fillId="0" borderId="0" xfId="0" applyFont="1"/>
    <xf numFmtId="0" fontId="20" fillId="2" borderId="0" xfId="0" applyFont="1" applyFill="1"/>
    <xf numFmtId="0" fontId="21" fillId="0" borderId="0" xfId="0" applyFont="1"/>
    <xf numFmtId="0" fontId="22" fillId="0" borderId="0" xfId="0" applyFont="1" applyAlignment="1">
      <alignment horizontal="center"/>
    </xf>
    <xf numFmtId="4" fontId="21" fillId="0" borderId="0" xfId="0" applyNumberFormat="1" applyFont="1"/>
    <xf numFmtId="0" fontId="21" fillId="0" borderId="2" xfId="0" applyFont="1" applyBorder="1"/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 wrapText="1"/>
    </xf>
    <xf numFmtId="4" fontId="20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49" fontId="20" fillId="0" borderId="0" xfId="0" applyNumberFormat="1" applyFont="1" applyAlignment="1">
      <alignment horizontal="right"/>
    </xf>
    <xf numFmtId="49" fontId="20" fillId="2" borderId="0" xfId="0" applyNumberFormat="1" applyFont="1" applyFill="1" applyAlignment="1">
      <alignment horizontal="right"/>
    </xf>
    <xf numFmtId="0" fontId="21" fillId="0" borderId="5" xfId="0" applyFont="1" applyBorder="1"/>
    <xf numFmtId="0" fontId="20" fillId="0" borderId="14" xfId="0" applyFont="1" applyBorder="1" applyAlignment="1">
      <alignment vertical="center" wrapText="1"/>
    </xf>
    <xf numFmtId="4" fontId="20" fillId="0" borderId="14" xfId="0" applyNumberFormat="1" applyFont="1" applyBorder="1" applyAlignment="1">
      <alignment vertical="center"/>
    </xf>
    <xf numFmtId="3" fontId="20" fillId="0" borderId="14" xfId="0" applyNumberFormat="1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2" borderId="14" xfId="0" applyFont="1" applyFill="1" applyBorder="1" applyAlignment="1">
      <alignment vertical="center"/>
    </xf>
    <xf numFmtId="0" fontId="21" fillId="0" borderId="14" xfId="0" applyFont="1" applyBorder="1"/>
    <xf numFmtId="0" fontId="9" fillId="2" borderId="2" xfId="0" applyFont="1" applyFill="1" applyBorder="1" applyAlignment="1">
      <alignment vertical="center"/>
    </xf>
    <xf numFmtId="0" fontId="7" fillId="2" borderId="0" xfId="0" applyFont="1" applyFill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49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/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0" fontId="29" fillId="0" borderId="2" xfId="0" applyFont="1" applyBorder="1"/>
    <xf numFmtId="0" fontId="29" fillId="0" borderId="0" xfId="0" applyFont="1"/>
    <xf numFmtId="0" fontId="29" fillId="2" borderId="2" xfId="0" applyFont="1" applyFill="1" applyBorder="1"/>
    <xf numFmtId="0" fontId="29" fillId="2" borderId="2" xfId="0" applyFont="1" applyFill="1" applyBorder="1" applyAlignment="1">
      <alignment horizontal="center"/>
    </xf>
    <xf numFmtId="49" fontId="29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4" fontId="27" fillId="0" borderId="2" xfId="0" applyNumberFormat="1" applyFont="1" applyBorder="1" applyAlignment="1">
      <alignment vertical="center"/>
    </xf>
    <xf numFmtId="4" fontId="29" fillId="0" borderId="2" xfId="0" applyNumberFormat="1" applyFont="1" applyBorder="1" applyAlignment="1">
      <alignment vertical="center"/>
    </xf>
    <xf numFmtId="4" fontId="29" fillId="2" borderId="2" xfId="0" applyNumberFormat="1" applyFont="1" applyFill="1" applyBorder="1" applyAlignment="1">
      <alignment vertical="center"/>
    </xf>
    <xf numFmtId="0" fontId="29" fillId="0" borderId="2" xfId="0" applyFont="1" applyBorder="1" applyAlignment="1">
      <alignment vertical="center" wrapText="1"/>
    </xf>
    <xf numFmtId="4" fontId="29" fillId="0" borderId="2" xfId="0" applyNumberFormat="1" applyFont="1" applyBorder="1" applyAlignment="1">
      <alignment horizontal="right" vertical="center"/>
    </xf>
    <xf numFmtId="0" fontId="29" fillId="0" borderId="11" xfId="0" applyFont="1" applyBorder="1" applyAlignment="1">
      <alignment vertical="center" wrapText="1"/>
    </xf>
    <xf numFmtId="4" fontId="29" fillId="2" borderId="2" xfId="0" applyNumberFormat="1" applyFont="1" applyFill="1" applyBorder="1" applyAlignment="1">
      <alignment horizontal="right" vertical="center" wrapText="1"/>
    </xf>
    <xf numFmtId="49" fontId="29" fillId="2" borderId="2" xfId="0" applyNumberFormat="1" applyFont="1" applyFill="1" applyBorder="1" applyAlignment="1">
      <alignment horizontal="right" vertical="center" wrapText="1"/>
    </xf>
    <xf numFmtId="3" fontId="29" fillId="2" borderId="2" xfId="0" applyNumberFormat="1" applyFont="1" applyFill="1" applyBorder="1" applyAlignment="1">
      <alignment vertical="center"/>
    </xf>
    <xf numFmtId="49" fontId="29" fillId="0" borderId="2" xfId="0" applyNumberFormat="1" applyFont="1" applyBorder="1" applyAlignment="1">
      <alignment horizontal="right" vertical="center" wrapText="1"/>
    </xf>
    <xf numFmtId="4" fontId="29" fillId="0" borderId="2" xfId="0" applyNumberFormat="1" applyFont="1" applyBorder="1" applyAlignment="1">
      <alignment horizontal="right" vertical="center" wrapText="1"/>
    </xf>
    <xf numFmtId="0" fontId="27" fillId="0" borderId="2" xfId="0" applyFont="1" applyBorder="1" applyAlignment="1">
      <alignment horizontal="left" vertical="center" wrapText="1"/>
    </xf>
    <xf numFmtId="4" fontId="29" fillId="0" borderId="2" xfId="0" applyNumberFormat="1" applyFont="1" applyBorder="1" applyAlignment="1">
      <alignment horizontal="center" vertical="center"/>
    </xf>
    <xf numFmtId="4" fontId="29" fillId="2" borderId="2" xfId="0" applyNumberFormat="1" applyFont="1" applyFill="1" applyBorder="1" applyAlignment="1">
      <alignment horizontal="center" vertical="center"/>
    </xf>
    <xf numFmtId="3" fontId="29" fillId="2" borderId="3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12" xfId="0" applyFont="1" applyBorder="1" applyAlignment="1">
      <alignment vertical="center" wrapText="1"/>
    </xf>
    <xf numFmtId="0" fontId="28" fillId="2" borderId="5" xfId="0" applyFont="1" applyFill="1" applyBorder="1" applyAlignment="1">
      <alignment horizontal="center"/>
    </xf>
    <xf numFmtId="49" fontId="29" fillId="2" borderId="2" xfId="0" applyNumberFormat="1" applyFont="1" applyFill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4" fontId="25" fillId="0" borderId="2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4" fontId="29" fillId="0" borderId="13" xfId="0" applyNumberFormat="1" applyFont="1" applyBorder="1" applyAlignment="1">
      <alignment vertical="center"/>
    </xf>
    <xf numFmtId="4" fontId="29" fillId="2" borderId="13" xfId="0" applyNumberFormat="1" applyFont="1" applyFill="1" applyBorder="1" applyAlignment="1">
      <alignment vertical="center"/>
    </xf>
    <xf numFmtId="4" fontId="29" fillId="2" borderId="13" xfId="0" applyNumberFormat="1" applyFont="1" applyFill="1" applyBorder="1" applyAlignment="1">
      <alignment horizontal="right" vertical="center" wrapText="1"/>
    </xf>
    <xf numFmtId="4" fontId="30" fillId="0" borderId="2" xfId="0" applyNumberFormat="1" applyFont="1" applyBorder="1"/>
    <xf numFmtId="3" fontId="27" fillId="0" borderId="2" xfId="0" applyNumberFormat="1" applyFont="1" applyBorder="1" applyAlignment="1">
      <alignment vertical="center"/>
    </xf>
    <xf numFmtId="4" fontId="27" fillId="2" borderId="2" xfId="0" applyNumberFormat="1" applyFont="1" applyFill="1" applyBorder="1" applyAlignment="1">
      <alignment vertical="center"/>
    </xf>
    <xf numFmtId="4" fontId="27" fillId="2" borderId="0" xfId="0" applyNumberFormat="1" applyFont="1" applyFill="1" applyAlignment="1">
      <alignment vertical="center"/>
    </xf>
    <xf numFmtId="3" fontId="29" fillId="0" borderId="2" xfId="0" applyNumberFormat="1" applyFont="1" applyBorder="1" applyAlignment="1">
      <alignment vertical="center"/>
    </xf>
    <xf numFmtId="4" fontId="26" fillId="0" borderId="2" xfId="0" applyNumberFormat="1" applyFont="1" applyBorder="1"/>
    <xf numFmtId="0" fontId="6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wrapText="1"/>
    </xf>
    <xf numFmtId="0" fontId="7" fillId="2" borderId="0" xfId="0" applyFont="1" applyFill="1" applyAlignment="1">
      <alignment horizontal="center" wrapText="1"/>
    </xf>
    <xf numFmtId="0" fontId="9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/>
    </xf>
    <xf numFmtId="0" fontId="9" fillId="2" borderId="3" xfId="0" applyFont="1" applyFill="1" applyBorder="1" applyAlignment="1"/>
    <xf numFmtId="0" fontId="4" fillId="2" borderId="4" xfId="0" applyFont="1" applyFill="1" applyBorder="1" applyAlignment="1"/>
    <xf numFmtId="49" fontId="16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14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7" fillId="2" borderId="0" xfId="0" applyFont="1" applyFill="1" applyAlignment="1">
      <alignment wrapText="1"/>
    </xf>
    <xf numFmtId="49" fontId="18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29" fillId="0" borderId="3" xfId="0" applyFont="1" applyBorder="1" applyAlignment="1">
      <alignment horizontal="center" wrapText="1"/>
    </xf>
    <xf numFmtId="0" fontId="29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0" fontId="29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9" fillId="2" borderId="3" xfId="0" applyFont="1" applyFill="1" applyBorder="1" applyAlignment="1">
      <alignment horizontal="center"/>
    </xf>
    <xf numFmtId="0" fontId="29" fillId="2" borderId="4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9" fillId="2" borderId="2" xfId="0" applyFont="1" applyFill="1" applyBorder="1" applyAlignment="1">
      <alignment horizontal="center"/>
    </xf>
    <xf numFmtId="0" fontId="29" fillId="0" borderId="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2" borderId="3" xfId="0" applyFont="1" applyFill="1" applyBorder="1" applyAlignment="1">
      <alignment horizontal="center" wrapText="1"/>
    </xf>
    <xf numFmtId="0" fontId="28" fillId="2" borderId="4" xfId="0" applyFont="1" applyFill="1" applyBorder="1" applyAlignment="1">
      <alignment horizontal="center" wrapText="1"/>
    </xf>
    <xf numFmtId="0" fontId="28" fillId="2" borderId="5" xfId="0" applyFont="1" applyFill="1" applyBorder="1" applyAlignment="1">
      <alignment horizontal="center" wrapText="1"/>
    </xf>
    <xf numFmtId="0" fontId="28" fillId="2" borderId="3" xfId="0" applyFont="1" applyFill="1" applyBorder="1" applyAlignment="1">
      <alignment horizontal="center"/>
    </xf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9" workbookViewId="0">
      <selection activeCell="C30" sqref="C30"/>
    </sheetView>
  </sheetViews>
  <sheetFormatPr defaultRowHeight="15" x14ac:dyDescent="0.25"/>
  <cols>
    <col min="1" max="1" width="5.28515625" style="4" customWidth="1"/>
    <col min="2" max="2" width="6.85546875" style="4" customWidth="1"/>
    <col min="3" max="3" width="5.85546875" style="4" customWidth="1"/>
    <col min="4" max="4" width="28.7109375" style="4" customWidth="1"/>
    <col min="5" max="5" width="13.28515625" style="4" customWidth="1"/>
    <col min="6" max="6" width="9.85546875" style="4" customWidth="1"/>
    <col min="7" max="7" width="12.42578125" style="4" customWidth="1"/>
    <col min="10" max="10" width="12.42578125" bestFit="1" customWidth="1"/>
    <col min="11" max="11" width="12.85546875" customWidth="1"/>
    <col min="12" max="12" width="15.5703125" customWidth="1"/>
  </cols>
  <sheetData>
    <row r="1" spans="1:7" x14ac:dyDescent="0.25">
      <c r="A1" s="2"/>
      <c r="B1" s="2"/>
      <c r="C1" s="2"/>
      <c r="D1" s="2"/>
      <c r="E1" s="3" t="s">
        <v>4</v>
      </c>
      <c r="F1" s="2"/>
      <c r="G1" s="2"/>
    </row>
    <row r="2" spans="1:7" x14ac:dyDescent="0.25">
      <c r="A2" s="2"/>
      <c r="B2" s="2"/>
      <c r="C2" s="2"/>
      <c r="D2" s="2"/>
      <c r="E2" s="3" t="s">
        <v>125</v>
      </c>
      <c r="F2" s="2"/>
      <c r="G2" s="2"/>
    </row>
    <row r="3" spans="1:7" x14ac:dyDescent="0.25">
      <c r="A3" s="2"/>
      <c r="B3" s="2"/>
      <c r="C3" s="2"/>
      <c r="D3" s="2"/>
      <c r="E3" s="3" t="s">
        <v>49</v>
      </c>
      <c r="F3" s="2"/>
      <c r="G3" s="2"/>
    </row>
    <row r="4" spans="1:7" x14ac:dyDescent="0.25">
      <c r="A4" s="2"/>
      <c r="B4" s="2"/>
      <c r="C4" s="2"/>
      <c r="D4" s="2"/>
      <c r="E4" s="3" t="s">
        <v>126</v>
      </c>
      <c r="F4" s="2"/>
      <c r="G4" s="2"/>
    </row>
    <row r="5" spans="1:7" x14ac:dyDescent="0.25">
      <c r="A5" s="2"/>
      <c r="B5" s="2"/>
      <c r="C5" s="2"/>
      <c r="D5" s="2"/>
      <c r="E5" s="3"/>
      <c r="F5" s="2"/>
      <c r="G5" s="2"/>
    </row>
    <row r="6" spans="1:7" x14ac:dyDescent="0.25">
      <c r="A6" s="118" t="s">
        <v>32</v>
      </c>
      <c r="B6" s="118"/>
      <c r="C6" s="118"/>
      <c r="D6" s="118"/>
      <c r="E6" s="118"/>
      <c r="F6" s="118"/>
      <c r="G6" s="118"/>
    </row>
    <row r="7" spans="1:7" x14ac:dyDescent="0.25">
      <c r="A7" s="121" t="s">
        <v>33</v>
      </c>
      <c r="B7" s="121"/>
      <c r="C7" s="121"/>
      <c r="D7" s="121"/>
      <c r="E7" s="121"/>
      <c r="F7" s="121"/>
      <c r="G7" s="121"/>
    </row>
    <row r="8" spans="1:7" ht="8.25" customHeight="1" x14ac:dyDescent="0.25">
      <c r="A8" s="67"/>
      <c r="B8" s="67"/>
      <c r="C8" s="67"/>
      <c r="D8" s="67"/>
      <c r="E8" s="67"/>
      <c r="F8" s="67"/>
      <c r="G8" s="67"/>
    </row>
    <row r="9" spans="1:7" s="29" customFormat="1" ht="25.5" x14ac:dyDescent="0.2">
      <c r="A9" s="30" t="s">
        <v>28</v>
      </c>
      <c r="B9" s="30" t="s">
        <v>2</v>
      </c>
      <c r="C9" s="30" t="s">
        <v>48</v>
      </c>
      <c r="D9" s="30" t="s">
        <v>0</v>
      </c>
      <c r="E9" s="30" t="s">
        <v>29</v>
      </c>
      <c r="F9" s="30" t="s">
        <v>1</v>
      </c>
      <c r="G9" s="30" t="s">
        <v>30</v>
      </c>
    </row>
    <row r="10" spans="1:7" s="68" customFormat="1" ht="17.100000000000001" customHeight="1" x14ac:dyDescent="0.2">
      <c r="A10" s="15" t="s">
        <v>68</v>
      </c>
      <c r="B10" s="15"/>
      <c r="C10" s="15"/>
      <c r="D10" s="22" t="s">
        <v>69</v>
      </c>
      <c r="E10" s="69" t="s">
        <v>39</v>
      </c>
      <c r="F10" s="69" t="s">
        <v>127</v>
      </c>
      <c r="G10" s="69" t="s">
        <v>127</v>
      </c>
    </row>
    <row r="11" spans="1:7" s="68" customFormat="1" ht="17.100000000000001" customHeight="1" x14ac:dyDescent="0.2">
      <c r="A11" s="23"/>
      <c r="B11" s="24" t="s">
        <v>128</v>
      </c>
      <c r="C11" s="25"/>
      <c r="D11" s="26" t="s">
        <v>54</v>
      </c>
      <c r="E11" s="27" t="s">
        <v>39</v>
      </c>
      <c r="F11" s="27" t="s">
        <v>127</v>
      </c>
      <c r="G11" s="27" t="s">
        <v>127</v>
      </c>
    </row>
    <row r="12" spans="1:7" s="68" customFormat="1" ht="73.5" customHeight="1" x14ac:dyDescent="0.2">
      <c r="A12" s="28"/>
      <c r="B12" s="28"/>
      <c r="C12" s="24" t="s">
        <v>40</v>
      </c>
      <c r="D12" s="26" t="s">
        <v>41</v>
      </c>
      <c r="E12" s="27" t="s">
        <v>39</v>
      </c>
      <c r="F12" s="27" t="s">
        <v>127</v>
      </c>
      <c r="G12" s="27" t="s">
        <v>127</v>
      </c>
    </row>
    <row r="13" spans="1:7" s="68" customFormat="1" ht="17.100000000000001" customHeight="1" x14ac:dyDescent="0.2">
      <c r="A13" s="15" t="s">
        <v>52</v>
      </c>
      <c r="B13" s="15"/>
      <c r="C13" s="15"/>
      <c r="D13" s="22" t="s">
        <v>53</v>
      </c>
      <c r="E13" s="69" t="s">
        <v>66</v>
      </c>
      <c r="F13" s="69" t="s">
        <v>129</v>
      </c>
      <c r="G13" s="69" t="s">
        <v>130</v>
      </c>
    </row>
    <row r="14" spans="1:7" s="68" customFormat="1" ht="70.5" customHeight="1" x14ac:dyDescent="0.2">
      <c r="A14" s="23"/>
      <c r="B14" s="24" t="s">
        <v>131</v>
      </c>
      <c r="C14" s="25"/>
      <c r="D14" s="26" t="s">
        <v>132</v>
      </c>
      <c r="E14" s="27" t="s">
        <v>133</v>
      </c>
      <c r="F14" s="27" t="s">
        <v>134</v>
      </c>
      <c r="G14" s="27" t="s">
        <v>135</v>
      </c>
    </row>
    <row r="15" spans="1:7" s="68" customFormat="1" ht="44.25" customHeight="1" x14ac:dyDescent="0.2">
      <c r="A15" s="28"/>
      <c r="B15" s="28"/>
      <c r="C15" s="24" t="s">
        <v>136</v>
      </c>
      <c r="D15" s="26" t="s">
        <v>137</v>
      </c>
      <c r="E15" s="27" t="s">
        <v>138</v>
      </c>
      <c r="F15" s="27" t="s">
        <v>134</v>
      </c>
      <c r="G15" s="27" t="s">
        <v>139</v>
      </c>
    </row>
    <row r="16" spans="1:7" s="68" customFormat="1" ht="17.100000000000001" customHeight="1" x14ac:dyDescent="0.2">
      <c r="A16" s="23"/>
      <c r="B16" s="24" t="s">
        <v>140</v>
      </c>
      <c r="C16" s="25"/>
      <c r="D16" s="26" t="s">
        <v>141</v>
      </c>
      <c r="E16" s="27" t="s">
        <v>142</v>
      </c>
      <c r="F16" s="27" t="s">
        <v>143</v>
      </c>
      <c r="G16" s="27" t="s">
        <v>144</v>
      </c>
    </row>
    <row r="17" spans="1:12" s="68" customFormat="1" ht="57" customHeight="1" x14ac:dyDescent="0.2">
      <c r="A17" s="28"/>
      <c r="B17" s="28"/>
      <c r="C17" s="24" t="s">
        <v>136</v>
      </c>
      <c r="D17" s="26" t="s">
        <v>137</v>
      </c>
      <c r="E17" s="27" t="s">
        <v>142</v>
      </c>
      <c r="F17" s="27" t="s">
        <v>143</v>
      </c>
      <c r="G17" s="27" t="s">
        <v>144</v>
      </c>
    </row>
    <row r="18" spans="1:12" s="68" customFormat="1" ht="26.25" customHeight="1" x14ac:dyDescent="0.2">
      <c r="A18" s="23"/>
      <c r="B18" s="24" t="s">
        <v>145</v>
      </c>
      <c r="C18" s="25"/>
      <c r="D18" s="26" t="s">
        <v>146</v>
      </c>
      <c r="E18" s="27" t="s">
        <v>147</v>
      </c>
      <c r="F18" s="27" t="s">
        <v>148</v>
      </c>
      <c r="G18" s="27" t="s">
        <v>149</v>
      </c>
    </row>
    <row r="19" spans="1:12" s="68" customFormat="1" ht="69" customHeight="1" x14ac:dyDescent="0.2">
      <c r="A19" s="28"/>
      <c r="B19" s="28"/>
      <c r="C19" s="24" t="s">
        <v>40</v>
      </c>
      <c r="D19" s="26" t="s">
        <v>41</v>
      </c>
      <c r="E19" s="27" t="s">
        <v>147</v>
      </c>
      <c r="F19" s="27" t="s">
        <v>148</v>
      </c>
      <c r="G19" s="27" t="s">
        <v>149</v>
      </c>
    </row>
    <row r="20" spans="1:12" s="68" customFormat="1" ht="17.100000000000001" customHeight="1" x14ac:dyDescent="0.2">
      <c r="A20" s="126" t="s">
        <v>42</v>
      </c>
      <c r="B20" s="126"/>
      <c r="C20" s="126"/>
      <c r="D20" s="126"/>
      <c r="E20" s="31" t="s">
        <v>67</v>
      </c>
      <c r="F20" s="31" t="s">
        <v>150</v>
      </c>
      <c r="G20" s="31" t="s">
        <v>151</v>
      </c>
    </row>
    <row r="21" spans="1:12" x14ac:dyDescent="0.25">
      <c r="A21" s="16"/>
      <c r="B21" s="17" t="s">
        <v>24</v>
      </c>
      <c r="C21" s="18"/>
      <c r="D21" s="16"/>
      <c r="E21" s="17"/>
    </row>
    <row r="22" spans="1:12" x14ac:dyDescent="0.25">
      <c r="A22" s="124" t="s">
        <v>34</v>
      </c>
      <c r="B22" s="125"/>
      <c r="C22" s="125"/>
      <c r="D22" s="125"/>
      <c r="E22" s="19">
        <v>35225652.32</v>
      </c>
      <c r="F22" s="20">
        <v>32100</v>
      </c>
      <c r="G22" s="20">
        <f>E22+F22</f>
        <v>35257752.32</v>
      </c>
    </row>
    <row r="23" spans="1:12" x14ac:dyDescent="0.25">
      <c r="A23" s="124" t="s">
        <v>24</v>
      </c>
      <c r="B23" s="125"/>
      <c r="C23" s="125"/>
      <c r="D23" s="125"/>
      <c r="E23" s="19"/>
      <c r="F23" s="20"/>
      <c r="G23" s="20">
        <f t="shared" ref="G23:G25" si="0">E23+F23</f>
        <v>0</v>
      </c>
    </row>
    <row r="24" spans="1:12" ht="34.5" customHeight="1" x14ac:dyDescent="0.25">
      <c r="A24" s="122" t="s">
        <v>35</v>
      </c>
      <c r="B24" s="123"/>
      <c r="C24" s="123"/>
      <c r="D24" s="123"/>
      <c r="E24" s="9">
        <v>9600</v>
      </c>
      <c r="F24" s="20"/>
      <c r="G24" s="21">
        <f t="shared" si="0"/>
        <v>9600</v>
      </c>
    </row>
    <row r="25" spans="1:12" x14ac:dyDescent="0.25">
      <c r="A25" s="124" t="s">
        <v>36</v>
      </c>
      <c r="B25" s="125"/>
      <c r="C25" s="125"/>
      <c r="D25" s="125"/>
      <c r="E25" s="19">
        <v>407152</v>
      </c>
      <c r="F25" s="20"/>
      <c r="G25" s="20">
        <f t="shared" si="0"/>
        <v>407152</v>
      </c>
    </row>
    <row r="26" spans="1:12" ht="10.5" customHeight="1" x14ac:dyDescent="0.25">
      <c r="A26" s="124" t="s">
        <v>24</v>
      </c>
      <c r="B26" s="125"/>
      <c r="C26" s="125"/>
      <c r="D26" s="125"/>
      <c r="E26" s="19"/>
      <c r="F26" s="20"/>
      <c r="G26" s="20"/>
      <c r="J26" s="11"/>
      <c r="K26" s="11"/>
      <c r="L26" s="11"/>
    </row>
    <row r="27" spans="1:12" ht="30" customHeight="1" x14ac:dyDescent="0.25">
      <c r="A27" s="122" t="s">
        <v>35</v>
      </c>
      <c r="B27" s="123"/>
      <c r="C27" s="123"/>
      <c r="D27" s="123"/>
      <c r="E27" s="9">
        <v>257101</v>
      </c>
      <c r="F27" s="20"/>
      <c r="G27" s="21">
        <f>E27+F27</f>
        <v>257101</v>
      </c>
    </row>
    <row r="28" spans="1:12" ht="9" customHeight="1" x14ac:dyDescent="0.25">
      <c r="A28" s="32"/>
      <c r="B28" s="33"/>
      <c r="C28" s="33"/>
      <c r="D28" s="33"/>
      <c r="E28" s="34"/>
      <c r="F28" s="35"/>
      <c r="G28" s="35"/>
    </row>
    <row r="29" spans="1:12" x14ac:dyDescent="0.25">
      <c r="E29" s="118" t="s">
        <v>50</v>
      </c>
      <c r="F29" s="119"/>
      <c r="G29" s="120"/>
    </row>
    <row r="30" spans="1:12" x14ac:dyDescent="0.25">
      <c r="E30" s="38"/>
      <c r="F30" s="38"/>
      <c r="G30" s="38"/>
    </row>
    <row r="31" spans="1:12" x14ac:dyDescent="0.25">
      <c r="E31" s="118" t="s">
        <v>51</v>
      </c>
      <c r="F31" s="119"/>
      <c r="G31" s="119"/>
    </row>
  </sheetData>
  <mergeCells count="11">
    <mergeCell ref="E29:G29"/>
    <mergeCell ref="E31:G31"/>
    <mergeCell ref="A6:G6"/>
    <mergeCell ref="A7:G7"/>
    <mergeCell ref="A27:D27"/>
    <mergeCell ref="A22:D22"/>
    <mergeCell ref="A23:D23"/>
    <mergeCell ref="A24:D24"/>
    <mergeCell ref="A25:D25"/>
    <mergeCell ref="A26:D26"/>
    <mergeCell ref="A20:D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43" workbookViewId="0">
      <selection activeCell="C52" sqref="C52:D52"/>
    </sheetView>
  </sheetViews>
  <sheetFormatPr defaultRowHeight="15" x14ac:dyDescent="0.25"/>
  <cols>
    <col min="1" max="1" width="5.85546875" style="4" customWidth="1"/>
    <col min="2" max="2" width="5.7109375" style="4" customWidth="1"/>
    <col min="3" max="3" width="5.5703125" style="4" customWidth="1"/>
    <col min="4" max="4" width="29.5703125" style="4" customWidth="1"/>
    <col min="5" max="5" width="13.140625" style="4" customWidth="1"/>
    <col min="6" max="6" width="11.28515625" style="4" customWidth="1"/>
    <col min="7" max="7" width="12.85546875" style="4" customWidth="1"/>
    <col min="8" max="8" width="9.140625" style="4"/>
    <col min="9" max="10" width="12.42578125" bestFit="1" customWidth="1"/>
    <col min="11" max="11" width="12.7109375" customWidth="1"/>
    <col min="12" max="12" width="13.140625" customWidth="1"/>
  </cols>
  <sheetData>
    <row r="1" spans="1:8" x14ac:dyDescent="0.25">
      <c r="A1" s="2"/>
      <c r="B1" s="2"/>
      <c r="C1" s="2"/>
      <c r="D1" s="2"/>
      <c r="E1" s="3" t="s">
        <v>26</v>
      </c>
      <c r="F1" s="2"/>
      <c r="G1" s="2"/>
    </row>
    <row r="2" spans="1:8" x14ac:dyDescent="0.25">
      <c r="A2" s="2"/>
      <c r="B2" s="2"/>
      <c r="C2" s="2"/>
      <c r="D2" s="2"/>
      <c r="E2" s="3" t="s">
        <v>125</v>
      </c>
      <c r="F2" s="2"/>
      <c r="G2" s="2"/>
    </row>
    <row r="3" spans="1:8" x14ac:dyDescent="0.25">
      <c r="A3" s="2"/>
      <c r="B3" s="2"/>
      <c r="C3" s="2"/>
      <c r="D3" s="2"/>
      <c r="E3" s="3" t="s">
        <v>49</v>
      </c>
      <c r="F3" s="2"/>
      <c r="G3" s="2"/>
    </row>
    <row r="4" spans="1:8" x14ac:dyDescent="0.25">
      <c r="A4" s="2"/>
      <c r="B4" s="2"/>
      <c r="C4" s="2"/>
      <c r="D4" s="2"/>
      <c r="E4" s="3" t="s">
        <v>126</v>
      </c>
      <c r="F4" s="2"/>
      <c r="G4" s="2"/>
    </row>
    <row r="5" spans="1:8" x14ac:dyDescent="0.25">
      <c r="A5" s="2"/>
      <c r="B5" s="2"/>
      <c r="C5" s="2"/>
      <c r="D5" s="2"/>
      <c r="E5" s="3"/>
      <c r="F5" s="2"/>
      <c r="G5" s="2"/>
    </row>
    <row r="6" spans="1:8" x14ac:dyDescent="0.25">
      <c r="A6" s="118" t="s">
        <v>5</v>
      </c>
      <c r="B6" s="118"/>
      <c r="C6" s="118"/>
      <c r="D6" s="118"/>
      <c r="E6" s="118"/>
      <c r="F6" s="118"/>
      <c r="G6" s="118"/>
    </row>
    <row r="7" spans="1:8" x14ac:dyDescent="0.25">
      <c r="A7" s="129" t="s">
        <v>27</v>
      </c>
      <c r="B7" s="129"/>
      <c r="C7" s="129"/>
      <c r="D7" s="129"/>
      <c r="E7" s="129"/>
      <c r="F7" s="129"/>
      <c r="G7" s="129"/>
    </row>
    <row r="9" spans="1:8" s="14" customFormat="1" ht="25.5" x14ac:dyDescent="0.2">
      <c r="A9" s="13" t="s">
        <v>28</v>
      </c>
      <c r="B9" s="13" t="s">
        <v>2</v>
      </c>
      <c r="C9" s="13" t="s">
        <v>3</v>
      </c>
      <c r="D9" s="13" t="s">
        <v>0</v>
      </c>
      <c r="E9" s="13" t="s">
        <v>29</v>
      </c>
      <c r="F9" s="13" t="s">
        <v>1</v>
      </c>
      <c r="G9" s="13" t="s">
        <v>30</v>
      </c>
      <c r="H9" s="37"/>
    </row>
    <row r="10" spans="1:8" s="70" customFormat="1" ht="18.75" customHeight="1" x14ac:dyDescent="0.2">
      <c r="A10" s="15" t="s">
        <v>122</v>
      </c>
      <c r="B10" s="15"/>
      <c r="C10" s="15"/>
      <c r="D10" s="22" t="s">
        <v>123</v>
      </c>
      <c r="E10" s="71" t="s">
        <v>124</v>
      </c>
      <c r="F10" s="71" t="s">
        <v>39</v>
      </c>
      <c r="G10" s="71" t="s">
        <v>124</v>
      </c>
    </row>
    <row r="11" spans="1:8" s="70" customFormat="1" ht="22.5" x14ac:dyDescent="0.2">
      <c r="A11" s="23"/>
      <c r="B11" s="24" t="s">
        <v>152</v>
      </c>
      <c r="C11" s="25"/>
      <c r="D11" s="26" t="s">
        <v>153</v>
      </c>
      <c r="E11" s="27" t="s">
        <v>154</v>
      </c>
      <c r="F11" s="27" t="s">
        <v>39</v>
      </c>
      <c r="G11" s="27" t="s">
        <v>154</v>
      </c>
    </row>
    <row r="12" spans="1:8" s="70" customFormat="1" ht="12.75" x14ac:dyDescent="0.2">
      <c r="A12" s="28"/>
      <c r="B12" s="28"/>
      <c r="C12" s="24" t="s">
        <v>45</v>
      </c>
      <c r="D12" s="26" t="s">
        <v>46</v>
      </c>
      <c r="E12" s="27" t="s">
        <v>155</v>
      </c>
      <c r="F12" s="27" t="s">
        <v>156</v>
      </c>
      <c r="G12" s="27" t="s">
        <v>157</v>
      </c>
    </row>
    <row r="13" spans="1:8" s="70" customFormat="1" ht="12.75" x14ac:dyDescent="0.2">
      <c r="A13" s="28"/>
      <c r="B13" s="28"/>
      <c r="C13" s="24" t="s">
        <v>43</v>
      </c>
      <c r="D13" s="26" t="s">
        <v>44</v>
      </c>
      <c r="E13" s="27" t="s">
        <v>158</v>
      </c>
      <c r="F13" s="27" t="s">
        <v>159</v>
      </c>
      <c r="G13" s="27" t="s">
        <v>160</v>
      </c>
    </row>
    <row r="14" spans="1:8" s="70" customFormat="1" ht="21.75" customHeight="1" x14ac:dyDescent="0.2">
      <c r="A14" s="15" t="s">
        <v>68</v>
      </c>
      <c r="B14" s="15"/>
      <c r="C14" s="15"/>
      <c r="D14" s="22" t="s">
        <v>69</v>
      </c>
      <c r="E14" s="71" t="s">
        <v>70</v>
      </c>
      <c r="F14" s="71" t="s">
        <v>127</v>
      </c>
      <c r="G14" s="71" t="s">
        <v>161</v>
      </c>
    </row>
    <row r="15" spans="1:8" s="70" customFormat="1" x14ac:dyDescent="0.2">
      <c r="A15" s="23"/>
      <c r="B15" s="24" t="s">
        <v>128</v>
      </c>
      <c r="C15" s="25"/>
      <c r="D15" s="26" t="s">
        <v>54</v>
      </c>
      <c r="E15" s="27" t="s">
        <v>39</v>
      </c>
      <c r="F15" s="27" t="s">
        <v>127</v>
      </c>
      <c r="G15" s="27" t="s">
        <v>127</v>
      </c>
    </row>
    <row r="16" spans="1:8" s="70" customFormat="1" ht="12.75" x14ac:dyDescent="0.2">
      <c r="A16" s="28"/>
      <c r="B16" s="28"/>
      <c r="C16" s="24" t="s">
        <v>62</v>
      </c>
      <c r="D16" s="26" t="s">
        <v>63</v>
      </c>
      <c r="E16" s="27" t="s">
        <v>39</v>
      </c>
      <c r="F16" s="27" t="s">
        <v>162</v>
      </c>
      <c r="G16" s="27" t="s">
        <v>162</v>
      </c>
    </row>
    <row r="17" spans="1:7" s="70" customFormat="1" ht="12.75" x14ac:dyDescent="0.2">
      <c r="A17" s="28"/>
      <c r="B17" s="28"/>
      <c r="C17" s="24" t="s">
        <v>64</v>
      </c>
      <c r="D17" s="26" t="s">
        <v>65</v>
      </c>
      <c r="E17" s="27" t="s">
        <v>39</v>
      </c>
      <c r="F17" s="27" t="s">
        <v>163</v>
      </c>
      <c r="G17" s="27" t="s">
        <v>163</v>
      </c>
    </row>
    <row r="18" spans="1:7" s="70" customFormat="1" ht="12.75" x14ac:dyDescent="0.2">
      <c r="A18" s="28"/>
      <c r="B18" s="28"/>
      <c r="C18" s="24" t="s">
        <v>164</v>
      </c>
      <c r="D18" s="26" t="s">
        <v>165</v>
      </c>
      <c r="E18" s="27" t="s">
        <v>39</v>
      </c>
      <c r="F18" s="27" t="s">
        <v>166</v>
      </c>
      <c r="G18" s="27" t="s">
        <v>166</v>
      </c>
    </row>
    <row r="19" spans="1:7" s="70" customFormat="1" ht="12.75" x14ac:dyDescent="0.2">
      <c r="A19" s="28"/>
      <c r="B19" s="28"/>
      <c r="C19" s="24" t="s">
        <v>45</v>
      </c>
      <c r="D19" s="26" t="s">
        <v>46</v>
      </c>
      <c r="E19" s="27" t="s">
        <v>39</v>
      </c>
      <c r="F19" s="27" t="s">
        <v>167</v>
      </c>
      <c r="G19" s="27" t="s">
        <v>167</v>
      </c>
    </row>
    <row r="20" spans="1:7" s="70" customFormat="1" ht="12.75" x14ac:dyDescent="0.2">
      <c r="A20" s="28"/>
      <c r="B20" s="28"/>
      <c r="C20" s="24" t="s">
        <v>43</v>
      </c>
      <c r="D20" s="26" t="s">
        <v>44</v>
      </c>
      <c r="E20" s="27" t="s">
        <v>39</v>
      </c>
      <c r="F20" s="27" t="s">
        <v>168</v>
      </c>
      <c r="G20" s="27" t="s">
        <v>168</v>
      </c>
    </row>
    <row r="21" spans="1:7" s="70" customFormat="1" ht="27" customHeight="1" x14ac:dyDescent="0.2">
      <c r="A21" s="15" t="s">
        <v>52</v>
      </c>
      <c r="B21" s="15"/>
      <c r="C21" s="15"/>
      <c r="D21" s="22" t="s">
        <v>53</v>
      </c>
      <c r="E21" s="71" t="s">
        <v>169</v>
      </c>
      <c r="F21" s="71" t="s">
        <v>129</v>
      </c>
      <c r="G21" s="71" t="s">
        <v>170</v>
      </c>
    </row>
    <row r="22" spans="1:7" s="70" customFormat="1" ht="67.5" x14ac:dyDescent="0.2">
      <c r="A22" s="23"/>
      <c r="B22" s="24" t="s">
        <v>131</v>
      </c>
      <c r="C22" s="25"/>
      <c r="D22" s="26" t="s">
        <v>132</v>
      </c>
      <c r="E22" s="27" t="s">
        <v>171</v>
      </c>
      <c r="F22" s="27" t="s">
        <v>172</v>
      </c>
      <c r="G22" s="27" t="s">
        <v>173</v>
      </c>
    </row>
    <row r="23" spans="1:7" s="70" customFormat="1" ht="12.75" x14ac:dyDescent="0.2">
      <c r="A23" s="28"/>
      <c r="B23" s="28"/>
      <c r="C23" s="24" t="s">
        <v>174</v>
      </c>
      <c r="D23" s="26" t="s">
        <v>175</v>
      </c>
      <c r="E23" s="27" t="s">
        <v>171</v>
      </c>
      <c r="F23" s="27" t="s">
        <v>172</v>
      </c>
      <c r="G23" s="27" t="s">
        <v>173</v>
      </c>
    </row>
    <row r="24" spans="1:7" s="70" customFormat="1" ht="33.75" x14ac:dyDescent="0.2">
      <c r="A24" s="23"/>
      <c r="B24" s="24" t="s">
        <v>176</v>
      </c>
      <c r="C24" s="25"/>
      <c r="D24" s="26" t="s">
        <v>177</v>
      </c>
      <c r="E24" s="27" t="s">
        <v>178</v>
      </c>
      <c r="F24" s="27" t="s">
        <v>179</v>
      </c>
      <c r="G24" s="27" t="s">
        <v>180</v>
      </c>
    </row>
    <row r="25" spans="1:7" s="70" customFormat="1" ht="12.75" x14ac:dyDescent="0.2">
      <c r="A25" s="28"/>
      <c r="B25" s="28"/>
      <c r="C25" s="24" t="s">
        <v>55</v>
      </c>
      <c r="D25" s="26" t="s">
        <v>56</v>
      </c>
      <c r="E25" s="27" t="s">
        <v>178</v>
      </c>
      <c r="F25" s="27" t="s">
        <v>179</v>
      </c>
      <c r="G25" s="27" t="s">
        <v>180</v>
      </c>
    </row>
    <row r="26" spans="1:7" s="70" customFormat="1" x14ac:dyDescent="0.2">
      <c r="A26" s="23"/>
      <c r="B26" s="24" t="s">
        <v>140</v>
      </c>
      <c r="C26" s="25"/>
      <c r="D26" s="26" t="s">
        <v>141</v>
      </c>
      <c r="E26" s="27" t="s">
        <v>181</v>
      </c>
      <c r="F26" s="27" t="s">
        <v>143</v>
      </c>
      <c r="G26" s="27" t="s">
        <v>182</v>
      </c>
    </row>
    <row r="27" spans="1:7" s="70" customFormat="1" ht="12.75" x14ac:dyDescent="0.2">
      <c r="A27" s="28"/>
      <c r="B27" s="28"/>
      <c r="C27" s="24" t="s">
        <v>55</v>
      </c>
      <c r="D27" s="26" t="s">
        <v>56</v>
      </c>
      <c r="E27" s="27" t="s">
        <v>181</v>
      </c>
      <c r="F27" s="27" t="s">
        <v>143</v>
      </c>
      <c r="G27" s="27" t="s">
        <v>182</v>
      </c>
    </row>
    <row r="28" spans="1:7" s="70" customFormat="1" ht="22.5" x14ac:dyDescent="0.2">
      <c r="A28" s="23"/>
      <c r="B28" s="24" t="s">
        <v>145</v>
      </c>
      <c r="C28" s="25"/>
      <c r="D28" s="26" t="s">
        <v>146</v>
      </c>
      <c r="E28" s="27" t="s">
        <v>183</v>
      </c>
      <c r="F28" s="27" t="s">
        <v>148</v>
      </c>
      <c r="G28" s="27" t="s">
        <v>184</v>
      </c>
    </row>
    <row r="29" spans="1:7" s="70" customFormat="1" ht="12.75" x14ac:dyDescent="0.2">
      <c r="A29" s="28"/>
      <c r="B29" s="28"/>
      <c r="C29" s="24" t="s">
        <v>43</v>
      </c>
      <c r="D29" s="26" t="s">
        <v>44</v>
      </c>
      <c r="E29" s="27" t="s">
        <v>147</v>
      </c>
      <c r="F29" s="27" t="s">
        <v>148</v>
      </c>
      <c r="G29" s="27" t="s">
        <v>149</v>
      </c>
    </row>
    <row r="30" spans="1:7" s="70" customFormat="1" ht="31.5" customHeight="1" x14ac:dyDescent="0.2">
      <c r="A30" s="15" t="s">
        <v>57</v>
      </c>
      <c r="B30" s="15"/>
      <c r="C30" s="15"/>
      <c r="D30" s="22" t="s">
        <v>58</v>
      </c>
      <c r="E30" s="71" t="s">
        <v>71</v>
      </c>
      <c r="F30" s="71" t="s">
        <v>39</v>
      </c>
      <c r="G30" s="71" t="s">
        <v>71</v>
      </c>
    </row>
    <row r="31" spans="1:7" s="70" customFormat="1" x14ac:dyDescent="0.2">
      <c r="A31" s="23"/>
      <c r="B31" s="24" t="s">
        <v>59</v>
      </c>
      <c r="C31" s="25"/>
      <c r="D31" s="26" t="s">
        <v>60</v>
      </c>
      <c r="E31" s="27" t="s">
        <v>61</v>
      </c>
      <c r="F31" s="27" t="s">
        <v>185</v>
      </c>
      <c r="G31" s="27" t="s">
        <v>186</v>
      </c>
    </row>
    <row r="32" spans="1:7" s="70" customFormat="1" ht="12.75" x14ac:dyDescent="0.2">
      <c r="A32" s="28"/>
      <c r="B32" s="28"/>
      <c r="C32" s="24" t="s">
        <v>43</v>
      </c>
      <c r="D32" s="26" t="s">
        <v>44</v>
      </c>
      <c r="E32" s="27" t="s">
        <v>187</v>
      </c>
      <c r="F32" s="27" t="s">
        <v>185</v>
      </c>
      <c r="G32" s="27" t="s">
        <v>188</v>
      </c>
    </row>
    <row r="33" spans="1:12" s="70" customFormat="1" x14ac:dyDescent="0.2">
      <c r="A33" s="23"/>
      <c r="B33" s="24" t="s">
        <v>189</v>
      </c>
      <c r="C33" s="25"/>
      <c r="D33" s="26" t="s">
        <v>54</v>
      </c>
      <c r="E33" s="27" t="s">
        <v>190</v>
      </c>
      <c r="F33" s="27" t="s">
        <v>191</v>
      </c>
      <c r="G33" s="27" t="s">
        <v>192</v>
      </c>
    </row>
    <row r="34" spans="1:12" s="70" customFormat="1" ht="12.75" x14ac:dyDescent="0.2">
      <c r="A34" s="28"/>
      <c r="B34" s="28"/>
      <c r="C34" s="24" t="s">
        <v>45</v>
      </c>
      <c r="D34" s="26" t="s">
        <v>46</v>
      </c>
      <c r="E34" s="27" t="s">
        <v>193</v>
      </c>
      <c r="F34" s="27" t="s">
        <v>194</v>
      </c>
      <c r="G34" s="27" t="s">
        <v>195</v>
      </c>
    </row>
    <row r="35" spans="1:12" s="70" customFormat="1" ht="12.75" x14ac:dyDescent="0.2">
      <c r="A35" s="28"/>
      <c r="B35" s="28"/>
      <c r="C35" s="24" t="s">
        <v>43</v>
      </c>
      <c r="D35" s="26" t="s">
        <v>44</v>
      </c>
      <c r="E35" s="27" t="s">
        <v>196</v>
      </c>
      <c r="F35" s="27" t="s">
        <v>197</v>
      </c>
      <c r="G35" s="27" t="s">
        <v>198</v>
      </c>
    </row>
    <row r="36" spans="1:12" s="70" customFormat="1" ht="22.5" customHeight="1" x14ac:dyDescent="0.2">
      <c r="A36" s="15" t="s">
        <v>199</v>
      </c>
      <c r="B36" s="15"/>
      <c r="C36" s="15"/>
      <c r="D36" s="22" t="s">
        <v>200</v>
      </c>
      <c r="E36" s="71" t="s">
        <v>201</v>
      </c>
      <c r="F36" s="71" t="s">
        <v>39</v>
      </c>
      <c r="G36" s="71" t="s">
        <v>201</v>
      </c>
    </row>
    <row r="37" spans="1:12" s="70" customFormat="1" x14ac:dyDescent="0.2">
      <c r="A37" s="23"/>
      <c r="B37" s="24" t="s">
        <v>202</v>
      </c>
      <c r="C37" s="25"/>
      <c r="D37" s="26" t="s">
        <v>54</v>
      </c>
      <c r="E37" s="27" t="s">
        <v>201</v>
      </c>
      <c r="F37" s="27" t="s">
        <v>39</v>
      </c>
      <c r="G37" s="27" t="s">
        <v>201</v>
      </c>
    </row>
    <row r="38" spans="1:12" s="70" customFormat="1" ht="12.75" x14ac:dyDescent="0.2">
      <c r="A38" s="28"/>
      <c r="B38" s="28"/>
      <c r="C38" s="24" t="s">
        <v>45</v>
      </c>
      <c r="D38" s="26" t="s">
        <v>46</v>
      </c>
      <c r="E38" s="27" t="s">
        <v>203</v>
      </c>
      <c r="F38" s="27" t="s">
        <v>204</v>
      </c>
      <c r="G38" s="27" t="s">
        <v>205</v>
      </c>
    </row>
    <row r="39" spans="1:12" s="70" customFormat="1" ht="12.75" x14ac:dyDescent="0.2">
      <c r="A39" s="28"/>
      <c r="B39" s="28"/>
      <c r="C39" s="24" t="s">
        <v>43</v>
      </c>
      <c r="D39" s="26" t="s">
        <v>44</v>
      </c>
      <c r="E39" s="27" t="s">
        <v>206</v>
      </c>
      <c r="F39" s="27" t="s">
        <v>207</v>
      </c>
      <c r="G39" s="27" t="s">
        <v>208</v>
      </c>
    </row>
    <row r="40" spans="1:12" s="70" customFormat="1" x14ac:dyDescent="0.2">
      <c r="A40" s="127"/>
      <c r="B40" s="127"/>
      <c r="C40" s="127"/>
      <c r="D40" s="128"/>
      <c r="E40" s="128"/>
      <c r="F40" s="128"/>
      <c r="G40" s="128"/>
    </row>
    <row r="41" spans="1:12" s="70" customFormat="1" ht="12.75" x14ac:dyDescent="0.2">
      <c r="A41" s="130" t="s">
        <v>42</v>
      </c>
      <c r="B41" s="130"/>
      <c r="C41" s="130"/>
      <c r="D41" s="130"/>
      <c r="E41" s="31" t="s">
        <v>209</v>
      </c>
      <c r="F41" s="31" t="s">
        <v>150</v>
      </c>
      <c r="G41" s="31" t="s">
        <v>210</v>
      </c>
    </row>
    <row r="42" spans="1:12" s="36" customFormat="1" x14ac:dyDescent="0.2">
      <c r="A42" s="127"/>
      <c r="B42" s="127"/>
      <c r="C42" s="127"/>
      <c r="D42" s="128"/>
      <c r="E42" s="128"/>
      <c r="F42" s="128"/>
      <c r="G42" s="128"/>
      <c r="H42" s="37"/>
    </row>
    <row r="44" spans="1:12" s="1" customFormat="1" ht="12.75" x14ac:dyDescent="0.2">
      <c r="A44" s="5" t="s">
        <v>6</v>
      </c>
      <c r="B44" s="6"/>
      <c r="C44" s="6"/>
      <c r="D44" s="6"/>
      <c r="E44" s="7"/>
      <c r="F44" s="7"/>
      <c r="G44" s="7"/>
      <c r="H44" s="39"/>
    </row>
    <row r="45" spans="1:12" x14ac:dyDescent="0.25">
      <c r="A45" s="66" t="s">
        <v>7</v>
      </c>
      <c r="B45" s="131" t="s">
        <v>8</v>
      </c>
      <c r="C45" s="131"/>
      <c r="D45" s="131"/>
      <c r="E45" s="9">
        <f>E47+E50+E51+E53+E52</f>
        <v>32832102.27</v>
      </c>
      <c r="F45" s="8">
        <f t="shared" ref="F45:G45" si="0">F47+F50+F51+F53+F52</f>
        <v>32100</v>
      </c>
      <c r="G45" s="8">
        <f t="shared" si="0"/>
        <v>32864202.27</v>
      </c>
      <c r="I45" s="11"/>
      <c r="J45" s="11"/>
      <c r="K45" s="11"/>
      <c r="L45" s="11"/>
    </row>
    <row r="46" spans="1:12" x14ac:dyDescent="0.25">
      <c r="A46" s="66"/>
      <c r="B46" s="132" t="s">
        <v>9</v>
      </c>
      <c r="C46" s="133"/>
      <c r="D46" s="134"/>
      <c r="E46" s="66"/>
      <c r="F46" s="9"/>
      <c r="G46" s="9">
        <f t="shared" ref="G46:G53" si="1">E46+F46</f>
        <v>0</v>
      </c>
      <c r="I46" s="11"/>
      <c r="J46" s="10"/>
      <c r="K46" s="10"/>
    </row>
    <row r="47" spans="1:12" x14ac:dyDescent="0.25">
      <c r="A47" s="66"/>
      <c r="B47" s="66" t="s">
        <v>10</v>
      </c>
      <c r="C47" s="135" t="s">
        <v>11</v>
      </c>
      <c r="D47" s="135"/>
      <c r="E47" s="8">
        <f t="shared" ref="E47:G47" si="2">SUM(E48:E49)</f>
        <v>16261763.539999999</v>
      </c>
      <c r="F47" s="8">
        <f t="shared" si="2"/>
        <v>5321</v>
      </c>
      <c r="G47" s="8">
        <f t="shared" si="2"/>
        <v>16267084.539999999</v>
      </c>
      <c r="I47" s="11"/>
      <c r="J47" s="11"/>
      <c r="K47" s="11"/>
    </row>
    <row r="48" spans="1:12" x14ac:dyDescent="0.25">
      <c r="A48" s="66"/>
      <c r="B48" s="66"/>
      <c r="C48" s="135" t="s">
        <v>12</v>
      </c>
      <c r="D48" s="135"/>
      <c r="E48" s="9">
        <v>10401296.84</v>
      </c>
      <c r="F48" s="9">
        <v>1300</v>
      </c>
      <c r="G48" s="9">
        <f t="shared" si="1"/>
        <v>10402596.84</v>
      </c>
    </row>
    <row r="49" spans="1:12" ht="23.25" customHeight="1" x14ac:dyDescent="0.25">
      <c r="A49" s="66"/>
      <c r="B49" s="66"/>
      <c r="C49" s="122" t="s">
        <v>13</v>
      </c>
      <c r="D49" s="136"/>
      <c r="E49" s="9">
        <v>5860466.7000000002</v>
      </c>
      <c r="F49" s="9">
        <v>4021</v>
      </c>
      <c r="G49" s="9">
        <f t="shared" si="1"/>
        <v>5864487.7000000002</v>
      </c>
      <c r="J49" s="11"/>
      <c r="K49" s="11"/>
      <c r="L49" s="11"/>
    </row>
    <row r="50" spans="1:12" x14ac:dyDescent="0.25">
      <c r="A50" s="66"/>
      <c r="B50" s="66" t="s">
        <v>14</v>
      </c>
      <c r="C50" s="122" t="s">
        <v>15</v>
      </c>
      <c r="D50" s="136"/>
      <c r="E50" s="9">
        <v>8177822</v>
      </c>
      <c r="F50" s="9"/>
      <c r="G50" s="9">
        <f t="shared" si="1"/>
        <v>8177822</v>
      </c>
      <c r="J50" s="11"/>
      <c r="K50" s="11"/>
      <c r="L50" s="11"/>
    </row>
    <row r="51" spans="1:12" x14ac:dyDescent="0.25">
      <c r="A51" s="66"/>
      <c r="B51" s="66" t="s">
        <v>16</v>
      </c>
      <c r="C51" s="135" t="s">
        <v>17</v>
      </c>
      <c r="D51" s="135"/>
      <c r="E51" s="9">
        <v>8124116.7300000004</v>
      </c>
      <c r="F51" s="9">
        <v>26779</v>
      </c>
      <c r="G51" s="9">
        <f t="shared" si="1"/>
        <v>8150895.7300000004</v>
      </c>
    </row>
    <row r="52" spans="1:12" ht="30" customHeight="1" x14ac:dyDescent="0.25">
      <c r="A52" s="66"/>
      <c r="B52" s="66" t="s">
        <v>18</v>
      </c>
      <c r="C52" s="122" t="s">
        <v>19</v>
      </c>
      <c r="D52" s="134"/>
      <c r="E52" s="9">
        <v>43400</v>
      </c>
      <c r="F52" s="9"/>
      <c r="G52" s="9">
        <f t="shared" si="1"/>
        <v>43400</v>
      </c>
      <c r="I52" s="10"/>
      <c r="J52" s="10"/>
      <c r="K52" s="10"/>
    </row>
    <row r="53" spans="1:12" x14ac:dyDescent="0.25">
      <c r="A53" s="66"/>
      <c r="B53" s="66" t="s">
        <v>20</v>
      </c>
      <c r="C53" s="135" t="s">
        <v>21</v>
      </c>
      <c r="D53" s="135"/>
      <c r="E53" s="9">
        <v>225000</v>
      </c>
      <c r="F53" s="9"/>
      <c r="G53" s="9">
        <f t="shared" si="1"/>
        <v>225000</v>
      </c>
      <c r="J53" s="11"/>
      <c r="K53" s="11"/>
      <c r="L53" s="11"/>
    </row>
    <row r="54" spans="1:12" x14ac:dyDescent="0.25">
      <c r="A54" s="137"/>
      <c r="B54" s="138"/>
      <c r="C54" s="138"/>
      <c r="D54" s="138"/>
      <c r="E54" s="138"/>
      <c r="F54" s="9"/>
      <c r="G54" s="9"/>
    </row>
    <row r="55" spans="1:12" x14ac:dyDescent="0.25">
      <c r="A55" s="66" t="s">
        <v>22</v>
      </c>
      <c r="B55" s="132" t="s">
        <v>23</v>
      </c>
      <c r="C55" s="133"/>
      <c r="D55" s="134"/>
      <c r="E55" s="9">
        <v>13708047.810000001</v>
      </c>
      <c r="F55" s="9"/>
      <c r="G55" s="9">
        <f>E55+F55</f>
        <v>13708047.810000001</v>
      </c>
    </row>
    <row r="56" spans="1:12" x14ac:dyDescent="0.25">
      <c r="A56" s="66"/>
      <c r="B56" s="122" t="s">
        <v>24</v>
      </c>
      <c r="C56" s="139"/>
      <c r="D56" s="136"/>
      <c r="E56" s="66"/>
      <c r="F56" s="66"/>
      <c r="G56" s="66"/>
    </row>
    <row r="57" spans="1:12" ht="23.25" customHeight="1" x14ac:dyDescent="0.25">
      <c r="A57" s="66"/>
      <c r="B57" s="66"/>
      <c r="C57" s="122" t="s">
        <v>25</v>
      </c>
      <c r="D57" s="134"/>
      <c r="E57" s="9">
        <v>407101</v>
      </c>
      <c r="F57" s="9">
        <v>0</v>
      </c>
      <c r="G57" s="9">
        <f>E57+F57</f>
        <v>407101</v>
      </c>
      <c r="I57" s="10"/>
      <c r="J57" s="12"/>
    </row>
    <row r="60" spans="1:12" x14ac:dyDescent="0.25">
      <c r="E60" s="118" t="s">
        <v>50</v>
      </c>
      <c r="F60" s="119"/>
      <c r="G60" s="120"/>
    </row>
    <row r="61" spans="1:12" x14ac:dyDescent="0.25">
      <c r="E61" s="38"/>
      <c r="F61" s="38"/>
      <c r="G61" s="38"/>
    </row>
    <row r="62" spans="1:12" x14ac:dyDescent="0.25">
      <c r="E62" s="118" t="s">
        <v>51</v>
      </c>
      <c r="F62" s="119"/>
      <c r="G62" s="119"/>
    </row>
  </sheetData>
  <mergeCells count="22">
    <mergeCell ref="E60:G60"/>
    <mergeCell ref="E62:G62"/>
    <mergeCell ref="B55:D55"/>
    <mergeCell ref="B56:D56"/>
    <mergeCell ref="C57:D57"/>
    <mergeCell ref="C50:D50"/>
    <mergeCell ref="C51:D51"/>
    <mergeCell ref="C52:D52"/>
    <mergeCell ref="C53:D53"/>
    <mergeCell ref="A54:E54"/>
    <mergeCell ref="B45:D45"/>
    <mergeCell ref="B46:D46"/>
    <mergeCell ref="C47:D47"/>
    <mergeCell ref="C48:D48"/>
    <mergeCell ref="C49:D49"/>
    <mergeCell ref="A42:C42"/>
    <mergeCell ref="D42:G42"/>
    <mergeCell ref="A6:G6"/>
    <mergeCell ref="A7:G7"/>
    <mergeCell ref="A40:C40"/>
    <mergeCell ref="D40:G40"/>
    <mergeCell ref="A41:D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8" workbookViewId="0">
      <selection activeCell="B36" sqref="B36"/>
    </sheetView>
  </sheetViews>
  <sheetFormatPr defaultRowHeight="15" x14ac:dyDescent="0.25"/>
  <cols>
    <col min="1" max="1" width="6.42578125" style="4" customWidth="1"/>
    <col min="2" max="2" width="6.140625" style="4" customWidth="1"/>
    <col min="3" max="3" width="6.42578125" style="4" customWidth="1"/>
    <col min="4" max="4" width="34.85546875" style="4" customWidth="1"/>
    <col min="5" max="5" width="11" style="4" customWidth="1"/>
    <col min="6" max="6" width="9.140625" style="4"/>
    <col min="7" max="7" width="10.5703125" style="4" customWidth="1"/>
  </cols>
  <sheetData>
    <row r="1" spans="1:8" x14ac:dyDescent="0.25">
      <c r="E1" s="3" t="s">
        <v>47</v>
      </c>
    </row>
    <row r="2" spans="1:8" x14ac:dyDescent="0.25">
      <c r="A2" s="2"/>
      <c r="B2" s="2"/>
      <c r="C2" s="2"/>
      <c r="D2" s="2"/>
      <c r="E2" s="3" t="s">
        <v>125</v>
      </c>
      <c r="F2" s="2"/>
      <c r="G2" s="2"/>
    </row>
    <row r="3" spans="1:8" x14ac:dyDescent="0.25">
      <c r="A3" s="2"/>
      <c r="B3" s="2"/>
      <c r="C3" s="2"/>
      <c r="D3" s="2"/>
      <c r="E3" s="3" t="s">
        <v>49</v>
      </c>
      <c r="F3" s="2"/>
      <c r="G3" s="2"/>
    </row>
    <row r="4" spans="1:8" x14ac:dyDescent="0.25">
      <c r="A4" s="2"/>
      <c r="B4" s="2"/>
      <c r="C4" s="2"/>
      <c r="D4" s="2"/>
      <c r="E4" s="3" t="s">
        <v>126</v>
      </c>
      <c r="F4" s="2"/>
      <c r="G4" s="2"/>
    </row>
    <row r="5" spans="1:8" x14ac:dyDescent="0.25">
      <c r="A5" s="2"/>
      <c r="B5" s="2"/>
      <c r="C5" s="2"/>
      <c r="D5" s="2"/>
      <c r="E5" s="3"/>
      <c r="F5" s="2"/>
      <c r="G5" s="2"/>
    </row>
    <row r="6" spans="1:8" x14ac:dyDescent="0.25">
      <c r="A6" s="118" t="s">
        <v>38</v>
      </c>
      <c r="B6" s="118"/>
      <c r="C6" s="118"/>
      <c r="D6" s="118"/>
      <c r="E6" s="118"/>
      <c r="F6" s="118"/>
      <c r="G6" s="118"/>
    </row>
    <row r="7" spans="1:8" x14ac:dyDescent="0.25">
      <c r="A7" s="121" t="s">
        <v>31</v>
      </c>
      <c r="B7" s="121"/>
      <c r="C7" s="121"/>
      <c r="D7" s="121"/>
      <c r="E7" s="121"/>
      <c r="F7" s="121"/>
      <c r="G7" s="121"/>
    </row>
    <row r="8" spans="1:8" x14ac:dyDescent="0.25">
      <c r="A8" s="4" t="s">
        <v>37</v>
      </c>
    </row>
    <row r="9" spans="1:8" s="70" customFormat="1" ht="27" customHeight="1" x14ac:dyDescent="0.2">
      <c r="A9" s="15" t="s">
        <v>28</v>
      </c>
      <c r="B9" s="15" t="s">
        <v>2</v>
      </c>
      <c r="C9" s="15" t="s">
        <v>3</v>
      </c>
      <c r="D9" s="15" t="s">
        <v>0</v>
      </c>
      <c r="E9" s="15" t="s">
        <v>29</v>
      </c>
      <c r="F9" s="15" t="s">
        <v>1</v>
      </c>
      <c r="G9" s="15" t="s">
        <v>30</v>
      </c>
    </row>
    <row r="10" spans="1:8" s="70" customFormat="1" ht="27" customHeight="1" x14ac:dyDescent="0.2">
      <c r="A10" s="15" t="s">
        <v>68</v>
      </c>
      <c r="B10" s="15"/>
      <c r="C10" s="15"/>
      <c r="D10" s="22" t="s">
        <v>69</v>
      </c>
      <c r="E10" s="71" t="s">
        <v>39</v>
      </c>
      <c r="F10" s="71" t="s">
        <v>127</v>
      </c>
      <c r="G10" s="71" t="s">
        <v>127</v>
      </c>
    </row>
    <row r="11" spans="1:8" s="70" customFormat="1" ht="16.5" customHeight="1" x14ac:dyDescent="0.2">
      <c r="A11" s="23"/>
      <c r="B11" s="24" t="s">
        <v>128</v>
      </c>
      <c r="C11" s="25"/>
      <c r="D11" s="26" t="s">
        <v>54</v>
      </c>
      <c r="E11" s="27" t="s">
        <v>39</v>
      </c>
      <c r="F11" s="27" t="s">
        <v>127</v>
      </c>
      <c r="G11" s="27" t="s">
        <v>127</v>
      </c>
    </row>
    <row r="12" spans="1:8" s="70" customFormat="1" ht="69" customHeight="1" x14ac:dyDescent="0.2">
      <c r="A12" s="28"/>
      <c r="B12" s="28"/>
      <c r="C12" s="24" t="s">
        <v>40</v>
      </c>
      <c r="D12" s="26" t="s">
        <v>41</v>
      </c>
      <c r="E12" s="27" t="s">
        <v>39</v>
      </c>
      <c r="F12" s="27" t="s">
        <v>127</v>
      </c>
      <c r="G12" s="27" t="s">
        <v>127</v>
      </c>
    </row>
    <row r="13" spans="1:8" s="70" customFormat="1" ht="15" customHeight="1" x14ac:dyDescent="0.2">
      <c r="A13" s="15" t="s">
        <v>52</v>
      </c>
      <c r="B13" s="15"/>
      <c r="C13" s="15"/>
      <c r="D13" s="22" t="s">
        <v>53</v>
      </c>
      <c r="E13" s="71" t="s">
        <v>211</v>
      </c>
      <c r="F13" s="71" t="s">
        <v>148</v>
      </c>
      <c r="G13" s="71" t="s">
        <v>212</v>
      </c>
    </row>
    <row r="14" spans="1:8" s="70" customFormat="1" ht="27" customHeight="1" x14ac:dyDescent="0.2">
      <c r="A14" s="23"/>
      <c r="B14" s="24" t="s">
        <v>145</v>
      </c>
      <c r="C14" s="25"/>
      <c r="D14" s="26" t="s">
        <v>146</v>
      </c>
      <c r="E14" s="27" t="s">
        <v>147</v>
      </c>
      <c r="F14" s="27" t="s">
        <v>148</v>
      </c>
      <c r="G14" s="27" t="s">
        <v>149</v>
      </c>
    </row>
    <row r="15" spans="1:8" s="70" customFormat="1" ht="66" customHeight="1" x14ac:dyDescent="0.2">
      <c r="A15" s="28"/>
      <c r="B15" s="28"/>
      <c r="C15" s="24" t="s">
        <v>40</v>
      </c>
      <c r="D15" s="26" t="s">
        <v>41</v>
      </c>
      <c r="E15" s="27" t="s">
        <v>147</v>
      </c>
      <c r="F15" s="27" t="s">
        <v>148</v>
      </c>
      <c r="G15" s="27" t="s">
        <v>149</v>
      </c>
    </row>
    <row r="16" spans="1:8" s="70" customFormat="1" ht="4.5" customHeight="1" x14ac:dyDescent="0.2">
      <c r="A16" s="141"/>
      <c r="B16" s="141"/>
      <c r="C16" s="141"/>
      <c r="D16" s="141"/>
      <c r="E16" s="141"/>
      <c r="F16" s="141"/>
      <c r="G16" s="141"/>
      <c r="H16" s="141"/>
    </row>
    <row r="17" spans="1:8" s="70" customFormat="1" ht="20.25" customHeight="1" x14ac:dyDescent="0.2">
      <c r="A17" s="140" t="s">
        <v>42</v>
      </c>
      <c r="B17" s="140"/>
      <c r="C17" s="140"/>
      <c r="D17" s="140"/>
      <c r="E17" s="27" t="s">
        <v>213</v>
      </c>
      <c r="F17" s="27" t="s">
        <v>214</v>
      </c>
      <c r="G17" s="27" t="s">
        <v>215</v>
      </c>
    </row>
    <row r="18" spans="1:8" s="70" customFormat="1" ht="3" customHeight="1" x14ac:dyDescent="0.2">
      <c r="A18" s="72"/>
      <c r="B18" s="72"/>
      <c r="C18" s="72"/>
      <c r="D18" s="72"/>
      <c r="E18" s="72"/>
      <c r="F18" s="72"/>
      <c r="G18" s="72"/>
    </row>
    <row r="19" spans="1:8" s="70" customFormat="1" ht="27" customHeight="1" x14ac:dyDescent="0.2">
      <c r="A19" s="72" t="s">
        <v>216</v>
      </c>
      <c r="B19" s="72"/>
      <c r="C19" s="72"/>
      <c r="D19" s="72"/>
      <c r="E19" s="72"/>
      <c r="F19" s="72"/>
      <c r="G19" s="72"/>
    </row>
    <row r="20" spans="1:8" s="70" customFormat="1" ht="27" customHeight="1" x14ac:dyDescent="0.2">
      <c r="A20" s="15" t="s">
        <v>28</v>
      </c>
      <c r="B20" s="15" t="s">
        <v>2</v>
      </c>
      <c r="C20" s="15" t="s">
        <v>3</v>
      </c>
      <c r="D20" s="15" t="s">
        <v>0</v>
      </c>
      <c r="E20" s="15" t="s">
        <v>29</v>
      </c>
      <c r="F20" s="15" t="s">
        <v>1</v>
      </c>
      <c r="G20" s="15" t="s">
        <v>30</v>
      </c>
    </row>
    <row r="21" spans="1:8" s="70" customFormat="1" ht="19.5" customHeight="1" x14ac:dyDescent="0.2">
      <c r="A21" s="15" t="s">
        <v>68</v>
      </c>
      <c r="B21" s="15"/>
      <c r="C21" s="15"/>
      <c r="D21" s="22" t="s">
        <v>69</v>
      </c>
      <c r="E21" s="71" t="s">
        <v>39</v>
      </c>
      <c r="F21" s="71" t="s">
        <v>127</v>
      </c>
      <c r="G21" s="71" t="s">
        <v>127</v>
      </c>
    </row>
    <row r="22" spans="1:8" s="70" customFormat="1" ht="19.5" customHeight="1" x14ac:dyDescent="0.2">
      <c r="A22" s="23"/>
      <c r="B22" s="24" t="s">
        <v>128</v>
      </c>
      <c r="C22" s="25"/>
      <c r="D22" s="26" t="s">
        <v>54</v>
      </c>
      <c r="E22" s="27" t="s">
        <v>39</v>
      </c>
      <c r="F22" s="27" t="s">
        <v>127</v>
      </c>
      <c r="G22" s="27" t="s">
        <v>127</v>
      </c>
    </row>
    <row r="23" spans="1:8" s="70" customFormat="1" ht="19.5" customHeight="1" x14ac:dyDescent="0.2">
      <c r="A23" s="28"/>
      <c r="B23" s="28"/>
      <c r="C23" s="24" t="s">
        <v>62</v>
      </c>
      <c r="D23" s="26" t="s">
        <v>63</v>
      </c>
      <c r="E23" s="27" t="s">
        <v>39</v>
      </c>
      <c r="F23" s="27" t="s">
        <v>162</v>
      </c>
      <c r="G23" s="27" t="s">
        <v>162</v>
      </c>
    </row>
    <row r="24" spans="1:8" s="70" customFormat="1" ht="19.5" customHeight="1" x14ac:dyDescent="0.2">
      <c r="A24" s="28"/>
      <c r="B24" s="28"/>
      <c r="C24" s="24" t="s">
        <v>64</v>
      </c>
      <c r="D24" s="26" t="s">
        <v>65</v>
      </c>
      <c r="E24" s="27" t="s">
        <v>39</v>
      </c>
      <c r="F24" s="27" t="s">
        <v>163</v>
      </c>
      <c r="G24" s="27" t="s">
        <v>163</v>
      </c>
    </row>
    <row r="25" spans="1:8" s="70" customFormat="1" ht="19.5" customHeight="1" x14ac:dyDescent="0.2">
      <c r="A25" s="28"/>
      <c r="B25" s="28"/>
      <c r="C25" s="24" t="s">
        <v>164</v>
      </c>
      <c r="D25" s="26" t="s">
        <v>165</v>
      </c>
      <c r="E25" s="27" t="s">
        <v>39</v>
      </c>
      <c r="F25" s="27" t="s">
        <v>166</v>
      </c>
      <c r="G25" s="27" t="s">
        <v>166</v>
      </c>
    </row>
    <row r="26" spans="1:8" s="70" customFormat="1" ht="19.5" customHeight="1" x14ac:dyDescent="0.2">
      <c r="A26" s="28"/>
      <c r="B26" s="28"/>
      <c r="C26" s="24" t="s">
        <v>45</v>
      </c>
      <c r="D26" s="26" t="s">
        <v>46</v>
      </c>
      <c r="E26" s="27" t="s">
        <v>39</v>
      </c>
      <c r="F26" s="27" t="s">
        <v>167</v>
      </c>
      <c r="G26" s="27" t="s">
        <v>167</v>
      </c>
    </row>
    <row r="27" spans="1:8" s="70" customFormat="1" ht="19.5" customHeight="1" x14ac:dyDescent="0.2">
      <c r="A27" s="28"/>
      <c r="B27" s="28"/>
      <c r="C27" s="24" t="s">
        <v>43</v>
      </c>
      <c r="D27" s="26" t="s">
        <v>44</v>
      </c>
      <c r="E27" s="27" t="s">
        <v>39</v>
      </c>
      <c r="F27" s="27" t="s">
        <v>168</v>
      </c>
      <c r="G27" s="27" t="s">
        <v>168</v>
      </c>
    </row>
    <row r="28" spans="1:8" s="70" customFormat="1" ht="22.5" customHeight="1" x14ac:dyDescent="0.2">
      <c r="A28" s="15" t="s">
        <v>52</v>
      </c>
      <c r="B28" s="15"/>
      <c r="C28" s="15"/>
      <c r="D28" s="22" t="s">
        <v>53</v>
      </c>
      <c r="E28" s="71" t="s">
        <v>211</v>
      </c>
      <c r="F28" s="71" t="s">
        <v>148</v>
      </c>
      <c r="G28" s="71" t="s">
        <v>212</v>
      </c>
    </row>
    <row r="29" spans="1:8" s="70" customFormat="1" ht="27" customHeight="1" x14ac:dyDescent="0.2">
      <c r="A29" s="23"/>
      <c r="B29" s="24" t="s">
        <v>145</v>
      </c>
      <c r="C29" s="25"/>
      <c r="D29" s="26" t="s">
        <v>146</v>
      </c>
      <c r="E29" s="27" t="s">
        <v>147</v>
      </c>
      <c r="F29" s="27" t="s">
        <v>148</v>
      </c>
      <c r="G29" s="27" t="s">
        <v>149</v>
      </c>
    </row>
    <row r="30" spans="1:8" s="70" customFormat="1" ht="21.75" customHeight="1" x14ac:dyDescent="0.2">
      <c r="A30" s="28"/>
      <c r="B30" s="28"/>
      <c r="C30" s="24" t="s">
        <v>43</v>
      </c>
      <c r="D30" s="26" t="s">
        <v>44</v>
      </c>
      <c r="E30" s="27" t="s">
        <v>147</v>
      </c>
      <c r="F30" s="27" t="s">
        <v>148</v>
      </c>
      <c r="G30" s="27" t="s">
        <v>149</v>
      </c>
    </row>
    <row r="31" spans="1:8" s="70" customFormat="1" ht="2.25" customHeight="1" x14ac:dyDescent="0.2">
      <c r="A31" s="141"/>
      <c r="B31" s="141"/>
      <c r="C31" s="141"/>
      <c r="D31" s="141"/>
      <c r="E31" s="141"/>
      <c r="F31" s="141"/>
      <c r="G31" s="141"/>
      <c r="H31" s="141"/>
    </row>
    <row r="32" spans="1:8" s="70" customFormat="1" ht="27" customHeight="1" x14ac:dyDescent="0.2">
      <c r="A32" s="140" t="s">
        <v>42</v>
      </c>
      <c r="B32" s="140"/>
      <c r="C32" s="140"/>
      <c r="D32" s="140"/>
      <c r="E32" s="27" t="s">
        <v>213</v>
      </c>
      <c r="F32" s="27" t="s">
        <v>214</v>
      </c>
      <c r="G32" s="27" t="s">
        <v>215</v>
      </c>
    </row>
    <row r="33" spans="1:7" s="70" customFormat="1" ht="7.5" customHeight="1" x14ac:dyDescent="0.2">
      <c r="A33" s="72"/>
      <c r="B33" s="72"/>
      <c r="C33" s="72"/>
      <c r="D33" s="72"/>
      <c r="E33" s="72"/>
      <c r="F33" s="72"/>
      <c r="G33" s="72"/>
    </row>
    <row r="34" spans="1:7" s="70" customFormat="1" ht="27" customHeight="1" x14ac:dyDescent="0.25">
      <c r="A34" s="72"/>
      <c r="B34" s="72"/>
      <c r="C34" s="72"/>
      <c r="D34" s="72"/>
      <c r="E34" s="118" t="s">
        <v>50</v>
      </c>
      <c r="F34" s="119"/>
      <c r="G34" s="120"/>
    </row>
    <row r="35" spans="1:7" s="70" customFormat="1" ht="18" customHeight="1" x14ac:dyDescent="0.2">
      <c r="A35" s="72"/>
      <c r="B35" s="72"/>
      <c r="C35" s="72"/>
      <c r="D35" s="72"/>
      <c r="E35" s="38"/>
      <c r="F35" s="38"/>
      <c r="G35" s="38"/>
    </row>
    <row r="36" spans="1:7" s="70" customFormat="1" ht="19.5" customHeight="1" x14ac:dyDescent="0.25">
      <c r="A36" s="72"/>
      <c r="B36" s="72"/>
      <c r="C36" s="72"/>
      <c r="D36" s="72"/>
      <c r="E36" s="118" t="s">
        <v>51</v>
      </c>
      <c r="F36" s="119"/>
      <c r="G36" s="119"/>
    </row>
    <row r="37" spans="1:7" s="70" customFormat="1" ht="27" customHeight="1" x14ac:dyDescent="0.2">
      <c r="A37" s="72"/>
      <c r="B37" s="72"/>
      <c r="C37" s="72"/>
      <c r="D37" s="72"/>
      <c r="E37" s="72"/>
      <c r="F37" s="72"/>
      <c r="G37" s="72"/>
    </row>
    <row r="38" spans="1:7" s="70" customFormat="1" ht="27" customHeight="1" x14ac:dyDescent="0.2">
      <c r="A38" s="72"/>
      <c r="B38" s="72"/>
      <c r="C38" s="72"/>
      <c r="D38" s="72"/>
      <c r="E38" s="72"/>
      <c r="F38" s="72"/>
      <c r="G38" s="72"/>
    </row>
  </sheetData>
  <mergeCells count="8">
    <mergeCell ref="A32:D32"/>
    <mergeCell ref="E34:G34"/>
    <mergeCell ref="E36:G36"/>
    <mergeCell ref="A6:G6"/>
    <mergeCell ref="A7:G7"/>
    <mergeCell ref="A16:H16"/>
    <mergeCell ref="A17:D17"/>
    <mergeCell ref="A31:H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2"/>
  <sheetViews>
    <sheetView tabSelected="1" workbookViewId="0">
      <selection activeCell="Y56" sqref="Y56:AB56"/>
    </sheetView>
  </sheetViews>
  <sheetFormatPr defaultRowHeight="11.25" x14ac:dyDescent="0.2"/>
  <cols>
    <col min="1" max="1" width="26.7109375" style="45" customWidth="1"/>
    <col min="2" max="2" width="10.5703125" style="45" customWidth="1"/>
    <col min="3" max="3" width="7.28515625" style="45" hidden="1" customWidth="1"/>
    <col min="4" max="4" width="9.140625" style="45" hidden="1" customWidth="1"/>
    <col min="5" max="5" width="7.5703125" style="45" hidden="1" customWidth="1"/>
    <col min="6" max="6" width="0.140625" style="45" customWidth="1"/>
    <col min="7" max="8" width="8.85546875" style="45" customWidth="1"/>
    <col min="9" max="9" width="7.140625" style="45" hidden="1" customWidth="1"/>
    <col min="10" max="10" width="6" style="45" hidden="1" customWidth="1"/>
    <col min="11" max="11" width="6.140625" style="45" hidden="1" customWidth="1"/>
    <col min="12" max="13" width="8" style="45" hidden="1" customWidth="1"/>
    <col min="14" max="14" width="7.140625" style="45" hidden="1" customWidth="1"/>
    <col min="15" max="16" width="7.5703125" style="45" hidden="1" customWidth="1"/>
    <col min="17" max="17" width="8" style="45" hidden="1" customWidth="1"/>
    <col min="18" max="18" width="7.28515625" style="45" hidden="1" customWidth="1"/>
    <col min="19" max="19" width="7.5703125" style="45" hidden="1" customWidth="1"/>
    <col min="20" max="20" width="7.28515625" style="45" hidden="1" customWidth="1"/>
    <col min="21" max="21" width="7.7109375" style="45" hidden="1" customWidth="1"/>
    <col min="22" max="22" width="8.85546875" style="45" hidden="1" customWidth="1"/>
    <col min="23" max="23" width="6.7109375" style="45" hidden="1" customWidth="1"/>
    <col min="24" max="24" width="9.140625" style="45" hidden="1" customWidth="1"/>
    <col min="25" max="25" width="10.42578125" style="45" customWidth="1"/>
    <col min="26" max="26" width="6.85546875" style="45" customWidth="1"/>
    <col min="27" max="27" width="6.7109375" style="45" customWidth="1"/>
    <col min="28" max="28" width="6.85546875" style="45" customWidth="1"/>
    <col min="29" max="29" width="8.28515625" style="45" hidden="1" customWidth="1"/>
    <col min="30" max="30" width="7.140625" style="45" hidden="1" customWidth="1"/>
    <col min="31" max="31" width="8" style="45" hidden="1" customWidth="1"/>
    <col min="32" max="16384" width="9.140625" style="45"/>
  </cols>
  <sheetData>
    <row r="1" spans="1:31" ht="14.25" x14ac:dyDescent="0.2">
      <c r="A1" s="40"/>
      <c r="B1" s="41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/>
      <c r="W1" s="44"/>
      <c r="X1" s="44"/>
      <c r="Y1" s="3" t="s">
        <v>112</v>
      </c>
      <c r="Z1" s="44"/>
      <c r="AA1" s="44"/>
      <c r="AB1" s="44"/>
      <c r="AC1" s="44"/>
      <c r="AD1" s="44"/>
      <c r="AE1" s="44"/>
    </row>
    <row r="2" spans="1:31" ht="14.25" x14ac:dyDescent="0.2">
      <c r="A2" s="40"/>
      <c r="B2" s="41"/>
      <c r="C2" s="42"/>
      <c r="D2" s="42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/>
      <c r="W2" s="44"/>
      <c r="X2" s="44"/>
      <c r="Y2" s="3" t="s">
        <v>125</v>
      </c>
      <c r="Z2" s="44"/>
      <c r="AA2" s="44"/>
      <c r="AB2" s="44"/>
      <c r="AC2" s="44"/>
      <c r="AD2" s="44"/>
      <c r="AE2" s="44"/>
    </row>
    <row r="3" spans="1:31" ht="14.25" x14ac:dyDescent="0.2">
      <c r="A3" s="40"/>
      <c r="B3" s="41"/>
      <c r="C3" s="42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/>
      <c r="W3" s="44"/>
      <c r="X3" s="44"/>
      <c r="Y3" s="3" t="s">
        <v>49</v>
      </c>
      <c r="Z3" s="44"/>
      <c r="AA3" s="44"/>
      <c r="AB3" s="44"/>
      <c r="AC3" s="44"/>
      <c r="AD3" s="44"/>
      <c r="AE3" s="44"/>
    </row>
    <row r="4" spans="1:31" ht="14.25" x14ac:dyDescent="0.2">
      <c r="A4" s="40"/>
      <c r="B4" s="41"/>
      <c r="C4" s="42"/>
      <c r="D4" s="42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4"/>
      <c r="W4" s="44"/>
      <c r="X4" s="44"/>
      <c r="Y4" s="3" t="s">
        <v>126</v>
      </c>
      <c r="Z4" s="44"/>
      <c r="AA4" s="44"/>
      <c r="AB4" s="44"/>
      <c r="AC4" s="44"/>
      <c r="AD4" s="44"/>
      <c r="AE4" s="44"/>
    </row>
    <row r="5" spans="1:31" ht="23.25" customHeight="1" x14ac:dyDescent="0.2">
      <c r="A5" s="40"/>
      <c r="B5" s="41"/>
      <c r="C5" s="42"/>
      <c r="D5" s="42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ht="43.5" customHeight="1" x14ac:dyDescent="0.2">
      <c r="A6" s="142" t="s">
        <v>72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3"/>
      <c r="AC6" s="143"/>
      <c r="AD6" s="143"/>
      <c r="AE6" s="44"/>
    </row>
    <row r="7" spans="1:31" x14ac:dyDescent="0.2">
      <c r="A7" s="144" t="s">
        <v>73</v>
      </c>
      <c r="B7" s="144"/>
      <c r="C7" s="144"/>
      <c r="D7" s="144"/>
      <c r="E7" s="144"/>
      <c r="F7" s="144"/>
      <c r="G7" s="144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46"/>
      <c r="AD7" s="46"/>
      <c r="AE7" s="44"/>
    </row>
    <row r="8" spans="1:31" x14ac:dyDescent="0.2">
      <c r="A8" s="40"/>
      <c r="B8" s="41"/>
      <c r="C8" s="42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4"/>
      <c r="W8" s="44"/>
      <c r="X8" s="44"/>
      <c r="Y8" s="44"/>
      <c r="Z8" s="44"/>
      <c r="AA8" s="44"/>
      <c r="AB8" s="44"/>
      <c r="AC8" s="44" t="s">
        <v>74</v>
      </c>
      <c r="AD8" s="44"/>
      <c r="AE8" s="44"/>
    </row>
    <row r="9" spans="1:31" ht="12" x14ac:dyDescent="0.2">
      <c r="A9" s="146" t="s">
        <v>75</v>
      </c>
      <c r="B9" s="147" t="s">
        <v>76</v>
      </c>
      <c r="C9" s="148" t="s">
        <v>77</v>
      </c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50"/>
    </row>
    <row r="10" spans="1:31" ht="12" x14ac:dyDescent="0.2">
      <c r="A10" s="146"/>
      <c r="B10" s="147"/>
      <c r="C10" s="151">
        <v>600</v>
      </c>
      <c r="D10" s="152"/>
      <c r="E10" s="153"/>
      <c r="F10" s="151">
        <v>750</v>
      </c>
      <c r="G10" s="152"/>
      <c r="H10" s="152"/>
      <c r="I10" s="152"/>
      <c r="J10" s="152"/>
      <c r="K10" s="152"/>
      <c r="L10" s="154">
        <v>754</v>
      </c>
      <c r="M10" s="155"/>
      <c r="N10" s="156"/>
      <c r="O10" s="157"/>
      <c r="P10" s="151">
        <v>900</v>
      </c>
      <c r="Q10" s="158"/>
      <c r="R10" s="158"/>
      <c r="S10" s="158"/>
      <c r="T10" s="152"/>
      <c r="U10" s="152"/>
      <c r="V10" s="159"/>
      <c r="W10" s="159"/>
      <c r="X10" s="160"/>
      <c r="Y10" s="161">
        <v>921</v>
      </c>
      <c r="Z10" s="162"/>
      <c r="AA10" s="162"/>
      <c r="AB10" s="163"/>
      <c r="AC10" s="164">
        <v>926</v>
      </c>
      <c r="AD10" s="164"/>
      <c r="AE10" s="164"/>
    </row>
    <row r="11" spans="1:31" ht="12" x14ac:dyDescent="0.2">
      <c r="A11" s="146"/>
      <c r="B11" s="147"/>
      <c r="C11" s="165">
        <v>60016</v>
      </c>
      <c r="D11" s="152"/>
      <c r="E11" s="153"/>
      <c r="F11" s="151">
        <v>75075</v>
      </c>
      <c r="G11" s="152"/>
      <c r="H11" s="153"/>
      <c r="I11" s="154">
        <v>75095</v>
      </c>
      <c r="J11" s="155"/>
      <c r="K11" s="156"/>
      <c r="L11" s="154">
        <v>75412</v>
      </c>
      <c r="M11" s="155"/>
      <c r="N11" s="156"/>
      <c r="O11" s="157"/>
      <c r="P11" s="166">
        <v>90003</v>
      </c>
      <c r="Q11" s="166"/>
      <c r="R11" s="151">
        <v>90004</v>
      </c>
      <c r="S11" s="153"/>
      <c r="T11" s="152">
        <v>90015</v>
      </c>
      <c r="U11" s="153"/>
      <c r="V11" s="168">
        <v>90095</v>
      </c>
      <c r="W11" s="169"/>
      <c r="X11" s="170"/>
      <c r="Y11" s="161">
        <v>92109</v>
      </c>
      <c r="Z11" s="163"/>
      <c r="AA11" s="171">
        <v>92195</v>
      </c>
      <c r="AB11" s="160"/>
      <c r="AC11" s="164">
        <v>92695</v>
      </c>
      <c r="AD11" s="164"/>
      <c r="AE11" s="164"/>
    </row>
    <row r="12" spans="1:31" ht="12" x14ac:dyDescent="0.2">
      <c r="A12" s="146"/>
      <c r="B12" s="147"/>
      <c r="C12" s="75">
        <v>4210</v>
      </c>
      <c r="D12" s="75">
        <v>4270</v>
      </c>
      <c r="E12" s="76">
        <v>6050</v>
      </c>
      <c r="F12" s="76">
        <v>4190</v>
      </c>
      <c r="G12" s="76">
        <v>4210</v>
      </c>
      <c r="H12" s="76">
        <v>4300</v>
      </c>
      <c r="I12" s="76">
        <v>4210</v>
      </c>
      <c r="J12" s="76">
        <v>4300</v>
      </c>
      <c r="K12" s="76">
        <v>4260</v>
      </c>
      <c r="L12" s="76">
        <v>4210</v>
      </c>
      <c r="M12" s="76">
        <v>4270</v>
      </c>
      <c r="N12" s="77">
        <v>4300</v>
      </c>
      <c r="O12" s="77">
        <v>6060</v>
      </c>
      <c r="P12" s="77">
        <v>4210</v>
      </c>
      <c r="Q12" s="77">
        <v>4300</v>
      </c>
      <c r="R12" s="77">
        <v>4210</v>
      </c>
      <c r="S12" s="78">
        <v>4300</v>
      </c>
      <c r="T12" s="77">
        <v>4300</v>
      </c>
      <c r="U12" s="77">
        <v>6050</v>
      </c>
      <c r="V12" s="79">
        <v>4210</v>
      </c>
      <c r="W12" s="79">
        <v>4300</v>
      </c>
      <c r="X12" s="79">
        <v>6050</v>
      </c>
      <c r="Y12" s="80">
        <v>4210</v>
      </c>
      <c r="Z12" s="80">
        <v>4300</v>
      </c>
      <c r="AA12" s="80">
        <v>4210</v>
      </c>
      <c r="AB12" s="79">
        <v>4300</v>
      </c>
      <c r="AC12" s="79">
        <v>4210</v>
      </c>
      <c r="AD12" s="79">
        <v>4300</v>
      </c>
      <c r="AE12" s="79">
        <v>6050</v>
      </c>
    </row>
    <row r="13" spans="1:31" ht="12" x14ac:dyDescent="0.2">
      <c r="A13" s="75">
        <v>2</v>
      </c>
      <c r="B13" s="81">
        <v>3</v>
      </c>
      <c r="C13" s="75">
        <v>4</v>
      </c>
      <c r="D13" s="81">
        <v>5</v>
      </c>
      <c r="E13" s="75">
        <v>6</v>
      </c>
      <c r="F13" s="81">
        <v>7</v>
      </c>
      <c r="G13" s="75">
        <v>8</v>
      </c>
      <c r="H13" s="81">
        <v>9</v>
      </c>
      <c r="I13" s="75">
        <v>10</v>
      </c>
      <c r="J13" s="81">
        <v>11</v>
      </c>
      <c r="K13" s="75">
        <v>12</v>
      </c>
      <c r="L13" s="81">
        <v>13</v>
      </c>
      <c r="M13" s="75">
        <v>14</v>
      </c>
      <c r="N13" s="81">
        <v>15</v>
      </c>
      <c r="O13" s="75">
        <v>16</v>
      </c>
      <c r="P13" s="81">
        <v>17</v>
      </c>
      <c r="Q13" s="75">
        <v>18</v>
      </c>
      <c r="R13" s="81">
        <v>19</v>
      </c>
      <c r="S13" s="75">
        <v>20</v>
      </c>
      <c r="T13" s="81">
        <v>21</v>
      </c>
      <c r="U13" s="75">
        <v>22</v>
      </c>
      <c r="V13" s="81">
        <v>23</v>
      </c>
      <c r="W13" s="75">
        <v>24</v>
      </c>
      <c r="X13" s="81">
        <v>25</v>
      </c>
      <c r="Y13" s="75">
        <v>26</v>
      </c>
      <c r="Z13" s="81">
        <v>27</v>
      </c>
      <c r="AA13" s="75">
        <v>28</v>
      </c>
      <c r="AB13" s="81">
        <v>29</v>
      </c>
      <c r="AC13" s="75">
        <v>30</v>
      </c>
      <c r="AD13" s="81">
        <v>31</v>
      </c>
      <c r="AE13" s="75">
        <v>32</v>
      </c>
    </row>
    <row r="14" spans="1:31" ht="12" hidden="1" x14ac:dyDescent="0.2">
      <c r="A14" s="82" t="s">
        <v>78</v>
      </c>
      <c r="B14" s="83">
        <f>B15</f>
        <v>9269.25</v>
      </c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ht="24" hidden="1" x14ac:dyDescent="0.2">
      <c r="A15" s="86" t="s">
        <v>79</v>
      </c>
      <c r="B15" s="84">
        <f>SUM(D15:AE15)</f>
        <v>9269.25</v>
      </c>
      <c r="C15" s="84"/>
      <c r="D15" s="84">
        <v>8969.25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>
        <v>300</v>
      </c>
      <c r="Q15" s="84"/>
      <c r="R15" s="84"/>
      <c r="S15" s="84"/>
      <c r="T15" s="84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85"/>
    </row>
    <row r="16" spans="1:31" ht="12" hidden="1" x14ac:dyDescent="0.2">
      <c r="A16" s="82" t="s">
        <v>80</v>
      </c>
      <c r="B16" s="83">
        <f>B17</f>
        <v>33223.1</v>
      </c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5"/>
      <c r="W16" s="85"/>
      <c r="X16" s="85"/>
      <c r="Y16" s="85"/>
      <c r="Z16" s="85"/>
      <c r="AA16" s="85"/>
      <c r="AB16" s="85"/>
      <c r="AC16" s="85"/>
      <c r="AD16" s="85"/>
      <c r="AE16" s="85"/>
    </row>
    <row r="17" spans="1:31" ht="36" hidden="1" x14ac:dyDescent="0.2">
      <c r="A17" s="86" t="s">
        <v>81</v>
      </c>
      <c r="B17" s="84">
        <f>SUM(F17:AE17)</f>
        <v>33223.1</v>
      </c>
      <c r="C17" s="84"/>
      <c r="D17" s="84"/>
      <c r="E17" s="84"/>
      <c r="F17" s="84">
        <v>200</v>
      </c>
      <c r="G17" s="84">
        <v>800</v>
      </c>
      <c r="H17" s="84"/>
      <c r="I17" s="84"/>
      <c r="J17" s="84"/>
      <c r="K17" s="84"/>
      <c r="L17" s="84">
        <v>1723.1</v>
      </c>
      <c r="M17" s="84"/>
      <c r="N17" s="84"/>
      <c r="O17" s="84">
        <v>10000</v>
      </c>
      <c r="P17" s="84"/>
      <c r="Q17" s="84"/>
      <c r="R17" s="84">
        <v>5000</v>
      </c>
      <c r="S17" s="84">
        <v>5000</v>
      </c>
      <c r="T17" s="84"/>
      <c r="U17" s="84"/>
      <c r="V17" s="85"/>
      <c r="W17" s="85"/>
      <c r="X17" s="85"/>
      <c r="Y17" s="85"/>
      <c r="Z17" s="85"/>
      <c r="AA17" s="85"/>
      <c r="AB17" s="85"/>
      <c r="AC17" s="85">
        <v>300</v>
      </c>
      <c r="AD17" s="85">
        <v>200</v>
      </c>
      <c r="AE17" s="85">
        <v>10000</v>
      </c>
    </row>
    <row r="18" spans="1:31" ht="12" hidden="1" x14ac:dyDescent="0.2">
      <c r="A18" s="82" t="s">
        <v>82</v>
      </c>
      <c r="B18" s="83">
        <f>B19</f>
        <v>27375.85</v>
      </c>
      <c r="C18" s="83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5"/>
      <c r="W18" s="85"/>
      <c r="X18" s="85"/>
      <c r="Y18" s="85"/>
      <c r="Z18" s="85"/>
      <c r="AA18" s="85"/>
      <c r="AB18" s="85"/>
      <c r="AC18" s="85"/>
      <c r="AD18" s="85"/>
      <c r="AE18" s="85"/>
    </row>
    <row r="19" spans="1:31" ht="24" hidden="1" x14ac:dyDescent="0.2">
      <c r="A19" s="86" t="s">
        <v>83</v>
      </c>
      <c r="B19" s="84">
        <f>SUM(D19:AE19)</f>
        <v>27375.85</v>
      </c>
      <c r="C19" s="84"/>
      <c r="D19" s="84"/>
      <c r="E19" s="84"/>
      <c r="F19" s="84"/>
      <c r="G19" s="84">
        <v>200</v>
      </c>
      <c r="H19" s="84"/>
      <c r="I19" s="84"/>
      <c r="J19" s="84"/>
      <c r="K19" s="84"/>
      <c r="L19" s="84"/>
      <c r="M19" s="84"/>
      <c r="N19" s="84">
        <v>3500</v>
      </c>
      <c r="O19" s="84"/>
      <c r="P19" s="87">
        <v>2100</v>
      </c>
      <c r="Q19" s="84"/>
      <c r="R19" s="84"/>
      <c r="S19" s="84"/>
      <c r="T19" s="84"/>
      <c r="U19" s="84">
        <v>21575.85</v>
      </c>
      <c r="V19" s="85"/>
      <c r="W19" s="85"/>
      <c r="X19" s="85"/>
      <c r="Y19" s="85"/>
      <c r="Z19" s="85"/>
      <c r="AA19" s="85"/>
      <c r="AB19" s="85"/>
      <c r="AC19" s="85"/>
      <c r="AD19" s="85"/>
      <c r="AE19" s="85"/>
    </row>
    <row r="20" spans="1:31" ht="12" hidden="1" x14ac:dyDescent="0.2">
      <c r="A20" s="82" t="s">
        <v>84</v>
      </c>
      <c r="B20" s="83">
        <f>B22+B21</f>
        <v>18339.16</v>
      </c>
      <c r="C20" s="83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5"/>
      <c r="W20" s="85"/>
      <c r="X20" s="85"/>
      <c r="Y20" s="85"/>
      <c r="Z20" s="85"/>
      <c r="AA20" s="85"/>
      <c r="AB20" s="85"/>
      <c r="AC20" s="85"/>
      <c r="AD20" s="85"/>
      <c r="AE20" s="85"/>
    </row>
    <row r="21" spans="1:31" ht="12" hidden="1" x14ac:dyDescent="0.2">
      <c r="A21" s="86" t="s">
        <v>85</v>
      </c>
      <c r="B21" s="84">
        <f>SUM(C21:AE21)</f>
        <v>1500</v>
      </c>
      <c r="C21" s="83"/>
      <c r="D21" s="84"/>
      <c r="E21" s="84"/>
      <c r="F21" s="84"/>
      <c r="G21" s="84">
        <v>200</v>
      </c>
      <c r="H21" s="84">
        <v>1300</v>
      </c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ht="36" hidden="1" x14ac:dyDescent="0.2">
      <c r="A22" s="86" t="s">
        <v>86</v>
      </c>
      <c r="B22" s="84">
        <f>SUM(C22:AE22)</f>
        <v>16839.16</v>
      </c>
      <c r="C22" s="84">
        <v>6700</v>
      </c>
      <c r="D22" s="84">
        <v>300</v>
      </c>
      <c r="E22" s="84"/>
      <c r="F22" s="84"/>
      <c r="G22" s="84"/>
      <c r="H22" s="84"/>
      <c r="I22" s="84">
        <v>1800</v>
      </c>
      <c r="J22" s="84">
        <v>200</v>
      </c>
      <c r="K22" s="84"/>
      <c r="L22" s="84">
        <v>2000</v>
      </c>
      <c r="M22" s="84"/>
      <c r="N22" s="84"/>
      <c r="O22" s="84"/>
      <c r="P22" s="84">
        <v>1100</v>
      </c>
      <c r="Q22" s="84">
        <v>1500</v>
      </c>
      <c r="R22" s="84">
        <v>239.16</v>
      </c>
      <c r="S22" s="84"/>
      <c r="T22" s="84"/>
      <c r="U22" s="84"/>
      <c r="V22" s="85"/>
      <c r="W22" s="85"/>
      <c r="X22" s="85"/>
      <c r="Y22" s="85"/>
      <c r="Z22" s="85"/>
      <c r="AA22" s="85"/>
      <c r="AB22" s="85"/>
      <c r="AC22" s="85">
        <v>1000</v>
      </c>
      <c r="AD22" s="85">
        <v>2000</v>
      </c>
      <c r="AE22" s="85"/>
    </row>
    <row r="23" spans="1:31" ht="12" hidden="1" x14ac:dyDescent="0.2">
      <c r="A23" s="82" t="s">
        <v>87</v>
      </c>
      <c r="B23" s="83">
        <f>B24+B25</f>
        <v>15481.97</v>
      </c>
      <c r="C23" s="83"/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  <c r="W23" s="85"/>
      <c r="X23" s="85"/>
      <c r="Y23" s="85"/>
      <c r="Z23" s="85"/>
      <c r="AA23" s="85"/>
      <c r="AB23" s="85"/>
      <c r="AC23" s="85"/>
      <c r="AD23" s="85"/>
      <c r="AE23" s="85"/>
    </row>
    <row r="24" spans="1:31" ht="12" hidden="1" x14ac:dyDescent="0.2">
      <c r="A24" s="88" t="s">
        <v>88</v>
      </c>
      <c r="B24" s="84">
        <f>SUM(D24:AE24)</f>
        <v>4048</v>
      </c>
      <c r="C24" s="84"/>
      <c r="D24" s="84"/>
      <c r="E24" s="84"/>
      <c r="F24" s="84"/>
      <c r="G24" s="84">
        <v>300</v>
      </c>
      <c r="H24" s="84">
        <v>1248</v>
      </c>
      <c r="I24" s="84">
        <v>1800</v>
      </c>
      <c r="J24" s="84">
        <v>200</v>
      </c>
      <c r="K24" s="84">
        <v>500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5"/>
      <c r="W24" s="85"/>
      <c r="X24" s="85"/>
      <c r="Y24" s="85"/>
      <c r="Z24" s="85"/>
      <c r="AA24" s="85"/>
      <c r="AB24" s="85"/>
      <c r="AC24" s="85"/>
      <c r="AD24" s="85"/>
      <c r="AE24" s="85"/>
    </row>
    <row r="25" spans="1:31" ht="36" hidden="1" x14ac:dyDescent="0.2">
      <c r="A25" s="86" t="s">
        <v>89</v>
      </c>
      <c r="B25" s="84">
        <f>SUM(D25:AE25)</f>
        <v>11433.97</v>
      </c>
      <c r="C25" s="84"/>
      <c r="D25" s="84"/>
      <c r="E25" s="84">
        <v>10783.97</v>
      </c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>
        <v>650</v>
      </c>
      <c r="Q25" s="84"/>
      <c r="R25" s="84"/>
      <c r="S25" s="84"/>
      <c r="T25" s="84"/>
      <c r="U25" s="84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ht="12" hidden="1" x14ac:dyDescent="0.2">
      <c r="A26" s="82" t="s">
        <v>90</v>
      </c>
      <c r="B26" s="83">
        <f>B27+B28</f>
        <v>14352.39</v>
      </c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5"/>
      <c r="W26" s="85"/>
      <c r="X26" s="85"/>
      <c r="Y26" s="85"/>
      <c r="Z26" s="85"/>
      <c r="AA26" s="85"/>
      <c r="AB26" s="85"/>
      <c r="AC26" s="85"/>
      <c r="AD26" s="85"/>
      <c r="AE26" s="85"/>
    </row>
    <row r="27" spans="1:31" ht="12" hidden="1" x14ac:dyDescent="0.2">
      <c r="A27" s="86" t="s">
        <v>88</v>
      </c>
      <c r="B27" s="84">
        <f>SUM(D27:AE27)</f>
        <v>1400</v>
      </c>
      <c r="C27" s="84"/>
      <c r="D27" s="84"/>
      <c r="E27" s="84"/>
      <c r="F27" s="84"/>
      <c r="G27" s="84">
        <v>700</v>
      </c>
      <c r="H27" s="84">
        <v>700</v>
      </c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5"/>
      <c r="W27" s="85"/>
      <c r="X27" s="85"/>
      <c r="Y27" s="85"/>
      <c r="Z27" s="85"/>
      <c r="AA27" s="85"/>
      <c r="AB27" s="89"/>
      <c r="AC27" s="85"/>
      <c r="AD27" s="85"/>
      <c r="AE27" s="85"/>
    </row>
    <row r="28" spans="1:31" ht="24" hidden="1" x14ac:dyDescent="0.2">
      <c r="A28" s="86" t="s">
        <v>91</v>
      </c>
      <c r="B28" s="84">
        <f>SUM(D28:AE28)</f>
        <v>12952.39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>
        <v>600</v>
      </c>
      <c r="Q28" s="84"/>
      <c r="R28" s="84"/>
      <c r="S28" s="84"/>
      <c r="T28" s="84"/>
      <c r="U28" s="84"/>
      <c r="V28" s="85"/>
      <c r="W28" s="85"/>
      <c r="X28" s="85"/>
      <c r="Y28" s="85">
        <v>12352.39</v>
      </c>
      <c r="Z28" s="85"/>
      <c r="AA28" s="85"/>
      <c r="AB28" s="89"/>
      <c r="AC28" s="85"/>
      <c r="AD28" s="85"/>
      <c r="AE28" s="85"/>
    </row>
    <row r="29" spans="1:31" ht="12" hidden="1" x14ac:dyDescent="0.2">
      <c r="A29" s="82" t="s">
        <v>92</v>
      </c>
      <c r="B29" s="83">
        <v>14950.4</v>
      </c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5"/>
      <c r="W29" s="85"/>
      <c r="X29" s="85"/>
      <c r="Y29" s="85"/>
      <c r="Z29" s="85"/>
      <c r="AA29" s="85"/>
      <c r="AB29" s="85"/>
      <c r="AC29" s="85"/>
      <c r="AD29" s="85"/>
      <c r="AE29" s="85"/>
    </row>
    <row r="30" spans="1:31" ht="12" hidden="1" x14ac:dyDescent="0.2">
      <c r="A30" s="86" t="s">
        <v>88</v>
      </c>
      <c r="B30" s="84">
        <v>2090</v>
      </c>
      <c r="C30" s="83"/>
      <c r="D30" s="84"/>
      <c r="E30" s="84"/>
      <c r="F30" s="84">
        <v>100</v>
      </c>
      <c r="G30" s="84">
        <v>500</v>
      </c>
      <c r="H30" s="84">
        <v>890</v>
      </c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5"/>
      <c r="W30" s="85"/>
      <c r="X30" s="85"/>
      <c r="Y30" s="90" t="s">
        <v>113</v>
      </c>
      <c r="Z30" s="90" t="s">
        <v>114</v>
      </c>
      <c r="AA30" s="85"/>
      <c r="AB30" s="85"/>
      <c r="AC30" s="85"/>
      <c r="AD30" s="85"/>
      <c r="AE30" s="85"/>
    </row>
    <row r="31" spans="1:31" ht="27" hidden="1" customHeight="1" x14ac:dyDescent="0.2">
      <c r="A31" s="86" t="s">
        <v>93</v>
      </c>
      <c r="B31" s="84">
        <v>12860.4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>
        <v>1300</v>
      </c>
      <c r="Q31" s="84">
        <v>6560.4</v>
      </c>
      <c r="R31" s="84"/>
      <c r="S31" s="84">
        <v>5000</v>
      </c>
      <c r="T31" s="84"/>
      <c r="U31" s="84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  <row r="32" spans="1:31" ht="12" hidden="1" x14ac:dyDescent="0.2">
      <c r="A32" s="82" t="s">
        <v>94</v>
      </c>
      <c r="B32" s="83">
        <f>B33</f>
        <v>18671.39</v>
      </c>
      <c r="C32" s="83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5"/>
      <c r="W32" s="85"/>
      <c r="X32" s="85"/>
      <c r="Y32" s="85"/>
      <c r="Z32" s="85"/>
      <c r="AA32" s="85"/>
      <c r="AB32" s="85"/>
      <c r="AC32" s="85"/>
      <c r="AD32" s="91"/>
      <c r="AE32" s="91"/>
    </row>
    <row r="33" spans="1:31" ht="36" hidden="1" x14ac:dyDescent="0.2">
      <c r="A33" s="86" t="s">
        <v>95</v>
      </c>
      <c r="B33" s="84">
        <f>SUM(C33:AE33)</f>
        <v>18671.39</v>
      </c>
      <c r="C33" s="84">
        <v>500</v>
      </c>
      <c r="D33" s="84"/>
      <c r="E33" s="84"/>
      <c r="F33" s="84"/>
      <c r="G33" s="84"/>
      <c r="H33" s="84"/>
      <c r="I33" s="84">
        <v>1000</v>
      </c>
      <c r="J33" s="84"/>
      <c r="K33" s="84"/>
      <c r="L33" s="84"/>
      <c r="M33" s="84"/>
      <c r="N33" s="84"/>
      <c r="O33" s="84"/>
      <c r="P33" s="84"/>
      <c r="Q33" s="84"/>
      <c r="R33" s="84">
        <v>500</v>
      </c>
      <c r="S33" s="84">
        <v>171.39</v>
      </c>
      <c r="T33" s="84"/>
      <c r="U33" s="84"/>
      <c r="V33" s="85"/>
      <c r="W33" s="85"/>
      <c r="X33" s="85"/>
      <c r="Y33" s="85">
        <v>300</v>
      </c>
      <c r="Z33" s="85"/>
      <c r="AA33" s="85"/>
      <c r="AB33" s="85">
        <v>1500</v>
      </c>
      <c r="AC33" s="85"/>
      <c r="AD33" s="91"/>
      <c r="AE33" s="91">
        <v>14700</v>
      </c>
    </row>
    <row r="34" spans="1:31" ht="12" x14ac:dyDescent="0.2">
      <c r="A34" s="82" t="s">
        <v>96</v>
      </c>
      <c r="B34" s="83">
        <f>B35</f>
        <v>12824.12</v>
      </c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5"/>
      <c r="W34" s="85"/>
      <c r="X34" s="85"/>
      <c r="Y34" s="85"/>
      <c r="Z34" s="85"/>
      <c r="AA34" s="85"/>
      <c r="AB34" s="85"/>
      <c r="AC34" s="85"/>
      <c r="AD34" s="91"/>
      <c r="AE34" s="91"/>
    </row>
    <row r="35" spans="1:31" ht="36" x14ac:dyDescent="0.2">
      <c r="A35" s="88" t="s">
        <v>97</v>
      </c>
      <c r="B35" s="84">
        <v>12824.12</v>
      </c>
      <c r="C35" s="84"/>
      <c r="D35" s="84"/>
      <c r="E35" s="84">
        <v>10074.120000000001</v>
      </c>
      <c r="F35" s="84"/>
      <c r="G35" s="92" t="s">
        <v>219</v>
      </c>
      <c r="H35" s="92" t="s">
        <v>220</v>
      </c>
      <c r="I35" s="93"/>
      <c r="J35" s="84"/>
      <c r="K35" s="84"/>
      <c r="L35" s="84"/>
      <c r="M35" s="84"/>
      <c r="N35" s="84"/>
      <c r="O35" s="84"/>
      <c r="P35" s="84">
        <v>550</v>
      </c>
      <c r="Q35" s="84"/>
      <c r="R35" s="84"/>
      <c r="S35" s="84"/>
      <c r="T35" s="84"/>
      <c r="U35" s="84"/>
      <c r="V35" s="85">
        <v>500</v>
      </c>
      <c r="W35" s="85">
        <v>200</v>
      </c>
      <c r="X35" s="85"/>
      <c r="Y35" s="85"/>
      <c r="Z35" s="85"/>
      <c r="AA35" s="85"/>
      <c r="AB35" s="85"/>
      <c r="AC35" s="85"/>
      <c r="AD35" s="91"/>
      <c r="AE35" s="91"/>
    </row>
    <row r="36" spans="1:31" ht="17.25" hidden="1" customHeight="1" x14ac:dyDescent="0.2">
      <c r="A36" s="94" t="s">
        <v>98</v>
      </c>
      <c r="B36" s="83">
        <f>B37+B38</f>
        <v>16445.43</v>
      </c>
      <c r="C36" s="83"/>
      <c r="D36" s="84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6"/>
      <c r="X36" s="96"/>
      <c r="Y36" s="96"/>
      <c r="Z36" s="96"/>
      <c r="AA36" s="96"/>
      <c r="AB36" s="96"/>
      <c r="AC36" s="96"/>
      <c r="AD36" s="97"/>
      <c r="AE36" s="98"/>
    </row>
    <row r="37" spans="1:31" ht="12" hidden="1" x14ac:dyDescent="0.2">
      <c r="A37" s="99" t="s">
        <v>99</v>
      </c>
      <c r="B37" s="84">
        <v>4000</v>
      </c>
      <c r="C37" s="84"/>
      <c r="D37" s="84"/>
      <c r="E37" s="95"/>
      <c r="F37" s="95">
        <v>100</v>
      </c>
      <c r="G37" s="95">
        <v>400</v>
      </c>
      <c r="H37" s="95">
        <v>800</v>
      </c>
      <c r="I37" s="95"/>
      <c r="J37" s="95"/>
      <c r="K37" s="95"/>
      <c r="L37" s="95"/>
      <c r="M37" s="95"/>
      <c r="N37" s="95"/>
      <c r="O37" s="87"/>
      <c r="P37" s="87"/>
      <c r="Q37" s="95"/>
      <c r="R37" s="95"/>
      <c r="S37" s="95"/>
      <c r="T37" s="95"/>
      <c r="U37" s="95"/>
      <c r="V37" s="96"/>
      <c r="W37" s="96"/>
      <c r="X37" s="96"/>
      <c r="Y37" s="90" t="s">
        <v>115</v>
      </c>
      <c r="Z37" s="90" t="s">
        <v>116</v>
      </c>
      <c r="AA37" s="90" t="s">
        <v>117</v>
      </c>
      <c r="AB37" s="90" t="s">
        <v>118</v>
      </c>
      <c r="AC37" s="96"/>
      <c r="AD37" s="97"/>
      <c r="AE37" s="98"/>
    </row>
    <row r="38" spans="1:31" ht="30.75" hidden="1" customHeight="1" x14ac:dyDescent="0.2">
      <c r="A38" s="100" t="s">
        <v>100</v>
      </c>
      <c r="B38" s="84">
        <v>12445.43</v>
      </c>
      <c r="C38" s="84"/>
      <c r="D38" s="84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87"/>
      <c r="P38" s="95">
        <v>1000</v>
      </c>
      <c r="Q38" s="95"/>
      <c r="R38" s="95"/>
      <c r="S38" s="95"/>
      <c r="T38" s="95"/>
      <c r="U38" s="95"/>
      <c r="V38" s="96"/>
      <c r="W38" s="96"/>
      <c r="X38" s="96"/>
      <c r="Y38" s="96">
        <v>11445.43</v>
      </c>
      <c r="Z38" s="96"/>
      <c r="AA38" s="96"/>
      <c r="AB38" s="89"/>
      <c r="AC38" s="96"/>
      <c r="AD38" s="97"/>
      <c r="AE38" s="98"/>
    </row>
    <row r="39" spans="1:31" ht="18" hidden="1" customHeight="1" x14ac:dyDescent="0.2">
      <c r="A39" s="82" t="s">
        <v>101</v>
      </c>
      <c r="B39" s="83">
        <f>B40</f>
        <v>32223.1</v>
      </c>
      <c r="C39" s="83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5"/>
      <c r="W39" s="85"/>
      <c r="X39" s="85"/>
      <c r="Y39" s="85"/>
      <c r="Z39" s="85"/>
      <c r="AA39" s="85"/>
      <c r="AB39" s="85"/>
      <c r="AC39" s="85"/>
      <c r="AD39" s="91"/>
      <c r="AE39" s="91"/>
    </row>
    <row r="40" spans="1:31" ht="80.25" hidden="1" customHeight="1" x14ac:dyDescent="0.2">
      <c r="A40" s="101" t="s">
        <v>121</v>
      </c>
      <c r="B40" s="84">
        <v>32223.1</v>
      </c>
      <c r="C40" s="84"/>
      <c r="D40" s="84"/>
      <c r="E40" s="84"/>
      <c r="F40" s="84"/>
      <c r="G40" s="84">
        <v>1500</v>
      </c>
      <c r="H40" s="84">
        <v>1800</v>
      </c>
      <c r="I40" s="84"/>
      <c r="J40" s="84"/>
      <c r="K40" s="84"/>
      <c r="L40" s="84"/>
      <c r="M40" s="84"/>
      <c r="N40" s="84"/>
      <c r="O40" s="84"/>
      <c r="P40" s="92" t="s">
        <v>217</v>
      </c>
      <c r="Q40" s="92" t="s">
        <v>218</v>
      </c>
      <c r="R40" s="84"/>
      <c r="S40" s="84"/>
      <c r="T40" s="84"/>
      <c r="U40" s="84"/>
      <c r="V40" s="85">
        <v>3000</v>
      </c>
      <c r="W40" s="85"/>
      <c r="X40" s="85">
        <v>5000</v>
      </c>
      <c r="Y40" s="85">
        <v>10323.1</v>
      </c>
      <c r="Z40" s="85"/>
      <c r="AA40" s="85"/>
      <c r="AB40" s="85"/>
      <c r="AC40" s="85">
        <v>1500</v>
      </c>
      <c r="AD40" s="91">
        <v>500</v>
      </c>
      <c r="AE40" s="91">
        <v>7600</v>
      </c>
    </row>
    <row r="41" spans="1:31" ht="12" hidden="1" x14ac:dyDescent="0.2">
      <c r="A41" s="146" t="s">
        <v>75</v>
      </c>
      <c r="B41" s="147" t="s">
        <v>76</v>
      </c>
      <c r="C41" s="148" t="s">
        <v>77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</row>
    <row r="42" spans="1:31" ht="12" hidden="1" x14ac:dyDescent="0.2">
      <c r="A42" s="146"/>
      <c r="B42" s="147"/>
      <c r="C42" s="158">
        <v>600</v>
      </c>
      <c r="D42" s="152"/>
      <c r="E42" s="153"/>
      <c r="F42" s="151">
        <v>750</v>
      </c>
      <c r="G42" s="152"/>
      <c r="H42" s="152"/>
      <c r="I42" s="152"/>
      <c r="J42" s="152"/>
      <c r="K42" s="152"/>
      <c r="L42" s="154">
        <v>754</v>
      </c>
      <c r="M42" s="155"/>
      <c r="N42" s="156"/>
      <c r="O42" s="157"/>
      <c r="P42" s="151">
        <v>900</v>
      </c>
      <c r="Q42" s="158"/>
      <c r="R42" s="158"/>
      <c r="S42" s="158"/>
      <c r="T42" s="152"/>
      <c r="U42" s="152"/>
      <c r="V42" s="159"/>
      <c r="W42" s="159"/>
      <c r="X42" s="160"/>
      <c r="Y42" s="161">
        <v>921</v>
      </c>
      <c r="Z42" s="162"/>
      <c r="AA42" s="162"/>
      <c r="AB42" s="167"/>
      <c r="AC42" s="164">
        <v>926</v>
      </c>
      <c r="AD42" s="164"/>
      <c r="AE42" s="164"/>
    </row>
    <row r="43" spans="1:31" ht="12" hidden="1" x14ac:dyDescent="0.2">
      <c r="A43" s="146"/>
      <c r="B43" s="147"/>
      <c r="C43" s="165">
        <v>60016</v>
      </c>
      <c r="D43" s="152"/>
      <c r="E43" s="153"/>
      <c r="F43" s="151">
        <v>75075</v>
      </c>
      <c r="G43" s="152"/>
      <c r="H43" s="153"/>
      <c r="I43" s="154">
        <v>75095</v>
      </c>
      <c r="J43" s="155"/>
      <c r="K43" s="156"/>
      <c r="L43" s="154">
        <v>75412</v>
      </c>
      <c r="M43" s="155"/>
      <c r="N43" s="156"/>
      <c r="O43" s="157"/>
      <c r="P43" s="166">
        <v>90003</v>
      </c>
      <c r="Q43" s="166"/>
      <c r="R43" s="151">
        <v>90004</v>
      </c>
      <c r="S43" s="153"/>
      <c r="T43" s="152">
        <v>90015</v>
      </c>
      <c r="U43" s="153"/>
      <c r="V43" s="168">
        <v>90095</v>
      </c>
      <c r="W43" s="169"/>
      <c r="X43" s="170"/>
      <c r="Y43" s="161">
        <v>92109</v>
      </c>
      <c r="Z43" s="163"/>
      <c r="AA43" s="102"/>
      <c r="AB43" s="102">
        <v>92195</v>
      </c>
      <c r="AC43" s="164">
        <v>92695</v>
      </c>
      <c r="AD43" s="164"/>
      <c r="AE43" s="164"/>
    </row>
    <row r="44" spans="1:31" ht="12" hidden="1" x14ac:dyDescent="0.2">
      <c r="A44" s="146"/>
      <c r="B44" s="147"/>
      <c r="C44" s="75">
        <v>4210</v>
      </c>
      <c r="D44" s="75">
        <v>4270</v>
      </c>
      <c r="E44" s="76">
        <v>6050</v>
      </c>
      <c r="F44" s="76">
        <v>4190</v>
      </c>
      <c r="G44" s="76">
        <v>4210</v>
      </c>
      <c r="H44" s="76">
        <v>4300</v>
      </c>
      <c r="I44" s="76">
        <v>4210</v>
      </c>
      <c r="J44" s="76">
        <v>4300</v>
      </c>
      <c r="K44" s="76">
        <v>4260</v>
      </c>
      <c r="L44" s="76">
        <v>4210</v>
      </c>
      <c r="M44" s="76">
        <v>4270</v>
      </c>
      <c r="N44" s="77">
        <v>4300</v>
      </c>
      <c r="O44" s="77">
        <v>6060</v>
      </c>
      <c r="P44" s="77">
        <v>4210</v>
      </c>
      <c r="Q44" s="77">
        <v>4300</v>
      </c>
      <c r="R44" s="77">
        <v>4210</v>
      </c>
      <c r="S44" s="78">
        <v>4300</v>
      </c>
      <c r="T44" s="77">
        <v>4300</v>
      </c>
      <c r="U44" s="77">
        <v>6050</v>
      </c>
      <c r="V44" s="79">
        <v>4210</v>
      </c>
      <c r="W44" s="79">
        <v>4300</v>
      </c>
      <c r="X44" s="79">
        <v>6050</v>
      </c>
      <c r="Y44" s="80">
        <v>4210</v>
      </c>
      <c r="Z44" s="80">
        <v>4300</v>
      </c>
      <c r="AA44" s="80"/>
      <c r="AB44" s="79">
        <v>4300</v>
      </c>
      <c r="AC44" s="79">
        <v>4210</v>
      </c>
      <c r="AD44" s="79">
        <v>4300</v>
      </c>
      <c r="AE44" s="79">
        <v>6050</v>
      </c>
    </row>
    <row r="45" spans="1:31" ht="12" hidden="1" x14ac:dyDescent="0.2">
      <c r="A45" s="75">
        <v>2</v>
      </c>
      <c r="B45" s="81">
        <v>3</v>
      </c>
      <c r="C45" s="75">
        <v>4</v>
      </c>
      <c r="D45" s="81">
        <v>5</v>
      </c>
      <c r="E45" s="75">
        <v>6</v>
      </c>
      <c r="F45" s="81">
        <v>7</v>
      </c>
      <c r="G45" s="75">
        <v>8</v>
      </c>
      <c r="H45" s="81">
        <v>9</v>
      </c>
      <c r="I45" s="75">
        <v>10</v>
      </c>
      <c r="J45" s="81">
        <v>11</v>
      </c>
      <c r="K45" s="75">
        <v>12</v>
      </c>
      <c r="L45" s="81">
        <v>13</v>
      </c>
      <c r="M45" s="75">
        <v>14</v>
      </c>
      <c r="N45" s="81">
        <v>15</v>
      </c>
      <c r="O45" s="75">
        <v>16</v>
      </c>
      <c r="P45" s="81">
        <v>17</v>
      </c>
      <c r="Q45" s="75">
        <v>18</v>
      </c>
      <c r="R45" s="81">
        <v>19</v>
      </c>
      <c r="S45" s="75">
        <v>20</v>
      </c>
      <c r="T45" s="81">
        <v>21</v>
      </c>
      <c r="U45" s="75">
        <v>22</v>
      </c>
      <c r="V45" s="103">
        <v>23</v>
      </c>
      <c r="W45" s="104">
        <v>24</v>
      </c>
      <c r="X45" s="103">
        <v>25</v>
      </c>
      <c r="Y45" s="104">
        <v>26</v>
      </c>
      <c r="Z45" s="103">
        <v>27</v>
      </c>
      <c r="AA45" s="103"/>
      <c r="AB45" s="104">
        <v>28</v>
      </c>
      <c r="AC45" s="103">
        <v>29</v>
      </c>
      <c r="AD45" s="104">
        <v>30</v>
      </c>
      <c r="AE45" s="103">
        <v>31</v>
      </c>
    </row>
    <row r="46" spans="1:31" ht="17.25" hidden="1" customHeight="1" x14ac:dyDescent="0.2">
      <c r="A46" s="82" t="s">
        <v>102</v>
      </c>
      <c r="B46" s="83">
        <f>B47</f>
        <v>17209.57</v>
      </c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5"/>
      <c r="W46" s="85"/>
      <c r="X46" s="85"/>
      <c r="Y46" s="85"/>
      <c r="Z46" s="85"/>
      <c r="AA46" s="85"/>
      <c r="AB46" s="85"/>
      <c r="AC46" s="85"/>
      <c r="AD46" s="91"/>
      <c r="AE46" s="91"/>
    </row>
    <row r="47" spans="1:31" ht="36" hidden="1" x14ac:dyDescent="0.2">
      <c r="A47" s="105" t="s">
        <v>103</v>
      </c>
      <c r="B47" s="84">
        <v>17209.57</v>
      </c>
      <c r="C47" s="84"/>
      <c r="D47" s="84"/>
      <c r="E47" s="84"/>
      <c r="F47" s="84">
        <v>300</v>
      </c>
      <c r="G47" s="84">
        <v>2000</v>
      </c>
      <c r="H47" s="84">
        <v>700</v>
      </c>
      <c r="I47" s="84"/>
      <c r="J47" s="84"/>
      <c r="K47" s="84"/>
      <c r="L47" s="92" t="s">
        <v>119</v>
      </c>
      <c r="M47" s="92" t="s">
        <v>120</v>
      </c>
      <c r="N47" s="84"/>
      <c r="O47" s="84"/>
      <c r="P47" s="84">
        <v>1500</v>
      </c>
      <c r="Q47" s="84"/>
      <c r="R47" s="84"/>
      <c r="S47" s="84">
        <v>1000</v>
      </c>
      <c r="T47" s="84">
        <v>1500</v>
      </c>
      <c r="U47" s="84"/>
      <c r="V47" s="85"/>
      <c r="W47" s="85"/>
      <c r="X47" s="85"/>
      <c r="Y47" s="85"/>
      <c r="Z47" s="85"/>
      <c r="AA47" s="85"/>
      <c r="AB47" s="89"/>
      <c r="AC47" s="85"/>
      <c r="AD47" s="91"/>
      <c r="AE47" s="91"/>
    </row>
    <row r="48" spans="1:31" ht="12" hidden="1" x14ac:dyDescent="0.2">
      <c r="A48" s="106" t="s">
        <v>104</v>
      </c>
      <c r="B48" s="107">
        <f>B49</f>
        <v>10564.95</v>
      </c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5"/>
      <c r="W48" s="85"/>
      <c r="X48" s="85"/>
      <c r="Y48" s="85"/>
      <c r="Z48" s="85"/>
      <c r="AA48" s="85"/>
      <c r="AB48" s="89"/>
      <c r="AC48" s="85"/>
      <c r="AD48" s="91"/>
      <c r="AE48" s="91"/>
    </row>
    <row r="49" spans="1:32" ht="12" hidden="1" x14ac:dyDescent="0.2">
      <c r="A49" s="105" t="s">
        <v>105</v>
      </c>
      <c r="B49" s="84">
        <f>SUM(C49:AE49)</f>
        <v>10564.95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5"/>
      <c r="W49" s="85"/>
      <c r="X49" s="108">
        <v>10564.95</v>
      </c>
      <c r="Y49" s="85"/>
      <c r="Z49" s="85"/>
      <c r="AA49" s="85"/>
      <c r="AB49" s="89"/>
      <c r="AC49" s="85"/>
      <c r="AD49" s="91"/>
      <c r="AE49" s="91"/>
    </row>
    <row r="50" spans="1:32" ht="12" hidden="1" x14ac:dyDescent="0.2">
      <c r="A50" s="106" t="s">
        <v>106</v>
      </c>
      <c r="B50" s="83">
        <f>B51+B52</f>
        <v>9667.92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5"/>
      <c r="W50" s="85"/>
      <c r="X50" s="85"/>
      <c r="Y50" s="85"/>
      <c r="Z50" s="85"/>
      <c r="AA50" s="85"/>
      <c r="AB50" s="89"/>
      <c r="AC50" s="85"/>
      <c r="AD50" s="91"/>
      <c r="AE50" s="91"/>
    </row>
    <row r="51" spans="1:32" ht="12" hidden="1" x14ac:dyDescent="0.2">
      <c r="A51" s="105" t="s">
        <v>107</v>
      </c>
      <c r="B51" s="84">
        <f t="shared" ref="B51:B52" si="0">SUM(C51:AE51)</f>
        <v>960</v>
      </c>
      <c r="C51" s="84"/>
      <c r="D51" s="84"/>
      <c r="E51" s="84"/>
      <c r="F51" s="84"/>
      <c r="G51" s="84"/>
      <c r="H51" s="84">
        <v>960</v>
      </c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5"/>
      <c r="W51" s="85"/>
      <c r="X51" s="85"/>
      <c r="Y51" s="85"/>
      <c r="Z51" s="85"/>
      <c r="AA51" s="85"/>
      <c r="AB51" s="89"/>
      <c r="AC51" s="85"/>
      <c r="AD51" s="91"/>
      <c r="AE51" s="91"/>
    </row>
    <row r="52" spans="1:32" ht="12" hidden="1" x14ac:dyDescent="0.2">
      <c r="A52" s="105" t="s">
        <v>108</v>
      </c>
      <c r="B52" s="109">
        <f t="shared" si="0"/>
        <v>8707.92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>
        <v>400</v>
      </c>
      <c r="Q52" s="109"/>
      <c r="R52" s="109"/>
      <c r="S52" s="109"/>
      <c r="T52" s="109"/>
      <c r="U52" s="109"/>
      <c r="V52" s="110"/>
      <c r="W52" s="110"/>
      <c r="X52" s="110"/>
      <c r="Y52" s="110"/>
      <c r="Z52" s="110"/>
      <c r="AA52" s="110"/>
      <c r="AB52" s="111"/>
      <c r="AC52" s="85"/>
      <c r="AD52" s="91"/>
      <c r="AE52" s="85">
        <v>8307.92</v>
      </c>
    </row>
    <row r="53" spans="1:32" ht="12" x14ac:dyDescent="0.2">
      <c r="A53" s="86" t="s">
        <v>109</v>
      </c>
      <c r="B53" s="112">
        <f>SUM(C53:AE53)</f>
        <v>251598.59999999998</v>
      </c>
      <c r="C53" s="113">
        <v>7200</v>
      </c>
      <c r="D53" s="113">
        <v>9269.25</v>
      </c>
      <c r="E53" s="113">
        <v>20858.09</v>
      </c>
      <c r="F53" s="113">
        <v>700</v>
      </c>
      <c r="G53" s="113">
        <v>7000</v>
      </c>
      <c r="H53" s="113">
        <v>9498</v>
      </c>
      <c r="I53" s="113">
        <v>4600</v>
      </c>
      <c r="J53" s="113">
        <v>400</v>
      </c>
      <c r="K53" s="113">
        <v>500</v>
      </c>
      <c r="L53" s="83">
        <v>4038.1</v>
      </c>
      <c r="M53" s="83">
        <v>9894.57</v>
      </c>
      <c r="N53" s="83">
        <v>3500</v>
      </c>
      <c r="O53" s="83">
        <v>10000</v>
      </c>
      <c r="P53" s="83">
        <v>9927</v>
      </c>
      <c r="Q53" s="83">
        <v>9633.4</v>
      </c>
      <c r="R53" s="83">
        <v>5739.16</v>
      </c>
      <c r="S53" s="83">
        <v>11171.39</v>
      </c>
      <c r="T53" s="83">
        <v>1500</v>
      </c>
      <c r="U53" s="83">
        <v>21575.85</v>
      </c>
      <c r="V53" s="114">
        <v>3500</v>
      </c>
      <c r="W53" s="114">
        <v>200</v>
      </c>
      <c r="X53" s="114">
        <v>15564.95</v>
      </c>
      <c r="Y53" s="114">
        <v>35835.919999999998</v>
      </c>
      <c r="Z53" s="114">
        <v>485</v>
      </c>
      <c r="AA53" s="114">
        <v>900</v>
      </c>
      <c r="AB53" s="114">
        <v>2000</v>
      </c>
      <c r="AC53" s="115">
        <v>2800</v>
      </c>
      <c r="AD53" s="115">
        <v>2700</v>
      </c>
      <c r="AE53" s="115">
        <v>40607.919999999998</v>
      </c>
      <c r="AF53" s="47"/>
    </row>
    <row r="54" spans="1:32" ht="12" x14ac:dyDescent="0.2">
      <c r="A54" s="86" t="s">
        <v>110</v>
      </c>
      <c r="B54" s="112">
        <f t="shared" ref="B54" si="1">SUM(C54:AE54)</f>
        <v>0</v>
      </c>
      <c r="C54" s="116"/>
      <c r="D54" s="116"/>
      <c r="E54" s="116"/>
      <c r="F54" s="116"/>
      <c r="G54" s="116">
        <v>-200</v>
      </c>
      <c r="H54" s="116">
        <v>200</v>
      </c>
      <c r="I54" s="116"/>
      <c r="J54" s="116"/>
      <c r="K54" s="11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5"/>
      <c r="W54" s="85"/>
      <c r="X54" s="85"/>
      <c r="Y54" s="117"/>
      <c r="Z54" s="117"/>
      <c r="AA54" s="117"/>
      <c r="AB54" s="117"/>
      <c r="AC54" s="115"/>
      <c r="AD54" s="115"/>
      <c r="AE54" s="115"/>
      <c r="AF54" s="47"/>
    </row>
    <row r="55" spans="1:32" ht="12" x14ac:dyDescent="0.2">
      <c r="A55" s="82" t="s">
        <v>111</v>
      </c>
      <c r="B55" s="112">
        <f>SUM(C55:AE55)</f>
        <v>251598.59999999998</v>
      </c>
      <c r="C55" s="83">
        <f t="shared" ref="C55:K55" si="2">C53+C54</f>
        <v>7200</v>
      </c>
      <c r="D55" s="83">
        <f t="shared" si="2"/>
        <v>9269.25</v>
      </c>
      <c r="E55" s="83">
        <f t="shared" si="2"/>
        <v>20858.09</v>
      </c>
      <c r="F55" s="83">
        <f t="shared" si="2"/>
        <v>700</v>
      </c>
      <c r="G55" s="83">
        <f t="shared" si="2"/>
        <v>6800</v>
      </c>
      <c r="H55" s="83">
        <f t="shared" si="2"/>
        <v>9698</v>
      </c>
      <c r="I55" s="83">
        <f t="shared" si="2"/>
        <v>4600</v>
      </c>
      <c r="J55" s="83">
        <f t="shared" si="2"/>
        <v>400</v>
      </c>
      <c r="K55" s="83">
        <f t="shared" si="2"/>
        <v>500</v>
      </c>
      <c r="L55" s="83">
        <f>L53+L54</f>
        <v>4038.1</v>
      </c>
      <c r="M55" s="83">
        <f t="shared" ref="M55:AB55" si="3">M53+M54</f>
        <v>9894.57</v>
      </c>
      <c r="N55" s="83">
        <f t="shared" si="3"/>
        <v>3500</v>
      </c>
      <c r="O55" s="83">
        <f t="shared" si="3"/>
        <v>10000</v>
      </c>
      <c r="P55" s="83">
        <f t="shared" si="3"/>
        <v>9927</v>
      </c>
      <c r="Q55" s="83">
        <f t="shared" si="3"/>
        <v>9633.4</v>
      </c>
      <c r="R55" s="83">
        <f t="shared" si="3"/>
        <v>5739.16</v>
      </c>
      <c r="S55" s="83">
        <f t="shared" si="3"/>
        <v>11171.39</v>
      </c>
      <c r="T55" s="83">
        <f t="shared" si="3"/>
        <v>1500</v>
      </c>
      <c r="U55" s="83">
        <f t="shared" si="3"/>
        <v>21575.85</v>
      </c>
      <c r="V55" s="83">
        <f t="shared" si="3"/>
        <v>3500</v>
      </c>
      <c r="W55" s="83">
        <f t="shared" si="3"/>
        <v>200</v>
      </c>
      <c r="X55" s="83">
        <f t="shared" si="3"/>
        <v>15564.95</v>
      </c>
      <c r="Y55" s="83">
        <f t="shared" si="3"/>
        <v>35835.919999999998</v>
      </c>
      <c r="Z55" s="83">
        <f t="shared" si="3"/>
        <v>485</v>
      </c>
      <c r="AA55" s="83">
        <f t="shared" si="3"/>
        <v>900</v>
      </c>
      <c r="AB55" s="83">
        <f t="shared" si="3"/>
        <v>2000</v>
      </c>
      <c r="AC55" s="83">
        <f t="shared" ref="AC55:AE55" si="4">AC53</f>
        <v>2800</v>
      </c>
      <c r="AD55" s="83">
        <f t="shared" si="4"/>
        <v>2700</v>
      </c>
      <c r="AE55" s="83">
        <f t="shared" si="4"/>
        <v>40607.919999999998</v>
      </c>
      <c r="AF55" s="47"/>
    </row>
    <row r="56" spans="1:32" hidden="1" x14ac:dyDescent="0.2">
      <c r="A56" s="60"/>
      <c r="B56" s="61"/>
      <c r="C56" s="62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4"/>
      <c r="W56" s="64"/>
      <c r="X56" s="64"/>
      <c r="Y56" s="65"/>
      <c r="Z56" s="59"/>
      <c r="AA56" s="48"/>
      <c r="AB56" s="48"/>
      <c r="AC56" s="49"/>
      <c r="AD56" s="49"/>
      <c r="AE56" s="49"/>
      <c r="AF56" s="47"/>
    </row>
    <row r="57" spans="1:32" ht="18.75" customHeight="1" x14ac:dyDescent="0.2">
      <c r="A57" s="50"/>
      <c r="B57" s="51"/>
      <c r="C57" s="52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49"/>
      <c r="W57" s="49"/>
      <c r="X57" s="49"/>
      <c r="AC57" s="49"/>
      <c r="AD57" s="49"/>
      <c r="AE57" s="49"/>
    </row>
    <row r="58" spans="1:32" x14ac:dyDescent="0.2">
      <c r="A58" s="54"/>
      <c r="B58" s="55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6"/>
      <c r="W58" s="56"/>
      <c r="X58" s="56"/>
      <c r="Y58" s="49"/>
      <c r="Z58" s="49"/>
      <c r="AA58" s="49"/>
      <c r="AB58" s="49"/>
      <c r="AC58" s="56"/>
      <c r="AD58" s="56"/>
      <c r="AE58" s="56"/>
    </row>
    <row r="59" spans="1:32" x14ac:dyDescent="0.2">
      <c r="A59" s="40"/>
      <c r="B59" s="41"/>
      <c r="C59" s="42"/>
      <c r="D59" s="42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4"/>
      <c r="W59" s="44"/>
      <c r="X59" s="44"/>
      <c r="Y59" s="49"/>
      <c r="Z59" s="49"/>
      <c r="AA59" s="49"/>
      <c r="AB59" s="49"/>
      <c r="AC59" s="44"/>
      <c r="AD59" s="44"/>
      <c r="AE59" s="44"/>
    </row>
    <row r="60" spans="1:32" ht="15" x14ac:dyDescent="0.25">
      <c r="A60" s="40"/>
      <c r="B60" s="41"/>
      <c r="C60" s="42"/>
      <c r="D60" s="42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57"/>
      <c r="Q60" s="57"/>
      <c r="R60" s="57"/>
      <c r="S60" s="57"/>
      <c r="T60" s="57"/>
      <c r="U60" s="57"/>
      <c r="V60" s="58"/>
      <c r="W60" s="58"/>
      <c r="X60" s="58"/>
      <c r="Y60" s="118" t="s">
        <v>50</v>
      </c>
      <c r="Z60" s="119"/>
      <c r="AA60" s="120"/>
      <c r="AB60" s="172"/>
      <c r="AC60" s="172"/>
      <c r="AD60" s="172"/>
      <c r="AE60" s="44"/>
    </row>
    <row r="61" spans="1:32" ht="15" x14ac:dyDescent="0.25">
      <c r="Y61" s="38"/>
      <c r="Z61" s="38"/>
      <c r="AA61" s="38"/>
      <c r="AB61" s="73"/>
      <c r="AC61" s="74"/>
      <c r="AD61" s="74"/>
    </row>
    <row r="62" spans="1:32" ht="15" x14ac:dyDescent="0.25">
      <c r="Y62" s="118" t="s">
        <v>51</v>
      </c>
      <c r="Z62" s="119"/>
      <c r="AA62" s="119"/>
      <c r="AB62" s="172"/>
      <c r="AC62" s="172"/>
      <c r="AD62" s="172"/>
    </row>
  </sheetData>
  <mergeCells count="43">
    <mergeCell ref="Y62:AD62"/>
    <mergeCell ref="Y60:AD60"/>
    <mergeCell ref="AC42:AE42"/>
    <mergeCell ref="C43:E43"/>
    <mergeCell ref="F43:H43"/>
    <mergeCell ref="I43:K43"/>
    <mergeCell ref="L43:O43"/>
    <mergeCell ref="P43:Q43"/>
    <mergeCell ref="R43:S43"/>
    <mergeCell ref="T43:U43"/>
    <mergeCell ref="V43:X43"/>
    <mergeCell ref="Y43:Z43"/>
    <mergeCell ref="AC11:AE11"/>
    <mergeCell ref="A41:A44"/>
    <mergeCell ref="B41:B44"/>
    <mergeCell ref="C41:AE41"/>
    <mergeCell ref="C42:E42"/>
    <mergeCell ref="F42:K42"/>
    <mergeCell ref="L42:O42"/>
    <mergeCell ref="P42:X42"/>
    <mergeCell ref="Y42:AB42"/>
    <mergeCell ref="AC43:AE43"/>
    <mergeCell ref="R11:S11"/>
    <mergeCell ref="T11:U11"/>
    <mergeCell ref="V11:X11"/>
    <mergeCell ref="Y11:Z11"/>
    <mergeCell ref="AA11:AB11"/>
    <mergeCell ref="A6:AD6"/>
    <mergeCell ref="A7:AB7"/>
    <mergeCell ref="A9:A12"/>
    <mergeCell ref="B9:B12"/>
    <mergeCell ref="C9:AE9"/>
    <mergeCell ref="C10:E10"/>
    <mergeCell ref="F10:K10"/>
    <mergeCell ref="L10:O10"/>
    <mergeCell ref="P10:X10"/>
    <mergeCell ref="Y10:AB10"/>
    <mergeCell ref="AC10:AE10"/>
    <mergeCell ref="C11:E11"/>
    <mergeCell ref="F11:H11"/>
    <mergeCell ref="I11:K11"/>
    <mergeCell ref="L11:O11"/>
    <mergeCell ref="P11:Q11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1  dochody</vt:lpstr>
      <vt:lpstr>2 wydatki</vt:lpstr>
      <vt:lpstr>3 zlecone</vt:lpstr>
      <vt:lpstr>4 F. sołecki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2017-05-24T12:47:14Z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1447522225</vt:i4>
  </property>
  <property fmtid="{D5CDD505-2E9C-101B-9397-08002B2CF9AE}" pid="3" name="_NewReviewCycle">
    <vt:lpwstr/>
  </property>
</Properties>
</file>