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7332" firstSheet="1" activeTab="3"/>
  </bookViews>
  <sheets>
    <sheet name="6 porozumienia" sheetId="26" r:id="rId1"/>
    <sheet name="7 przychody- stan" sheetId="29" r:id="rId2"/>
    <sheet name="8 Rach. doch oswiata" sheetId="33" r:id="rId3"/>
    <sheet name="9 dotacje  " sheetId="32" r:id="rId4"/>
    <sheet name="10 dochody ochr.środow." sheetId="34" r:id="rId5"/>
    <sheet name="11 wiejskie -stan" sheetId="25" r:id="rId6"/>
  </sheets>
  <externalReferences>
    <externalReference r:id="rId7"/>
    <externalReference r:id="rId8"/>
  </externalReferences>
  <definedNames>
    <definedName name="_xlnm.Print_Area" localSheetId="4">'10 dochody ochr.środow.'!$A$1:$F$24</definedName>
    <definedName name="_xlnm.Print_Area" localSheetId="5">'11 wiejskie -stan'!$A$1:$G$119</definedName>
    <definedName name="_xlnm.Print_Area" localSheetId="0">'6 porozumienia'!$A$1:$F$22</definedName>
    <definedName name="_xlnm.Print_Area" localSheetId="1">'7 przychody- stan'!$A$1:$E$20</definedName>
    <definedName name="_xlnm.Print_Area" localSheetId="2">'8 Rach. doch oswiata'!$A$1:$H$21</definedName>
    <definedName name="_xlnm.Print_Area" localSheetId="3">'9 dotacje  '!$A$1:$G$49</definedName>
    <definedName name="zwierząt" localSheetId="4">'[1]2 wyd'!#REF!</definedName>
    <definedName name="zwierząt" localSheetId="5">'[2]2 wyd'!#REF!</definedName>
    <definedName name="zwierząt" localSheetId="0">'[2]2 wyd'!#REF!</definedName>
    <definedName name="zwierząt" localSheetId="1">'[2]2 wyd'!#REF!</definedName>
    <definedName name="zwierząt" localSheetId="2">'[1]2 wyd'!#REF!</definedName>
    <definedName name="zwierząt" localSheetId="3">'[2]2 wyd'!#REF!</definedName>
    <definedName name="zwierząt">'[2]2 wyd'!#REF!</definedName>
  </definedNames>
  <calcPr calcId="152511" iterate="1" iterateCount="50"/>
</workbook>
</file>

<file path=xl/calcChain.xml><?xml version="1.0" encoding="utf-8"?>
<calcChain xmlns="http://schemas.openxmlformats.org/spreadsheetml/2006/main">
  <c r="G109" i="25" l="1"/>
  <c r="E15" i="29" l="1"/>
  <c r="E13" i="34" l="1"/>
  <c r="E14" i="34"/>
  <c r="E22" i="34" l="1"/>
  <c r="E21" i="34" s="1"/>
  <c r="H18" i="33" l="1"/>
  <c r="G18" i="33"/>
  <c r="H11" i="33"/>
  <c r="H21" i="33" s="1"/>
  <c r="G11" i="33"/>
  <c r="G21" i="33" s="1"/>
  <c r="G48" i="32" l="1"/>
  <c r="E48" i="32"/>
  <c r="F48" i="32" l="1"/>
  <c r="G23" i="32"/>
  <c r="F23" i="32"/>
  <c r="E23" i="32"/>
  <c r="E49" i="32" l="1"/>
  <c r="E24" i="32"/>
  <c r="F58" i="32" l="1"/>
  <c r="E19" i="29"/>
  <c r="E15" i="26"/>
  <c r="F19" i="26"/>
  <c r="E19" i="26"/>
  <c r="F16" i="26"/>
  <c r="E16" i="26"/>
  <c r="F10" i="26"/>
  <c r="F22" i="26" s="1"/>
  <c r="F11" i="26"/>
  <c r="G67" i="25" l="1"/>
  <c r="G96" i="25" l="1"/>
  <c r="G55" i="25" l="1"/>
  <c r="G40" i="25" l="1"/>
  <c r="G22" i="25"/>
  <c r="G17" i="25" l="1"/>
  <c r="G80" i="25"/>
  <c r="G73" i="25"/>
  <c r="G11" i="25" l="1"/>
  <c r="E11" i="26" l="1"/>
  <c r="E10" i="26" s="1"/>
  <c r="E22" i="26" s="1"/>
  <c r="F15" i="26" l="1"/>
  <c r="G91" i="25" l="1"/>
  <c r="G48" i="25"/>
  <c r="G33" i="25"/>
  <c r="G8" i="25"/>
  <c r="G119" i="25" l="1"/>
</calcChain>
</file>

<file path=xl/sharedStrings.xml><?xml version="1.0" encoding="utf-8"?>
<sst xmlns="http://schemas.openxmlformats.org/spreadsheetml/2006/main" count="638" uniqueCount="240">
  <si>
    <t>Treść</t>
  </si>
  <si>
    <t>Roz dział</t>
  </si>
  <si>
    <t>Para graf</t>
  </si>
  <si>
    <t>Dział</t>
  </si>
  <si>
    <t>Plan</t>
  </si>
  <si>
    <t>6050</t>
  </si>
  <si>
    <t>754</t>
  </si>
  <si>
    <t>Razem</t>
  </si>
  <si>
    <t>600</t>
  </si>
  <si>
    <t>Transport i łączność</t>
  </si>
  <si>
    <t>60004</t>
  </si>
  <si>
    <t>Lokalny transport zbiorowy</t>
  </si>
  <si>
    <t>60016</t>
  </si>
  <si>
    <t>Oświata i wychowanie</t>
  </si>
  <si>
    <t>Przedszkola</t>
  </si>
  <si>
    <t>900</t>
  </si>
  <si>
    <t>801</t>
  </si>
  <si>
    <t>80101</t>
  </si>
  <si>
    <t>750</t>
  </si>
  <si>
    <t>926</t>
  </si>
  <si>
    <t>92695</t>
  </si>
  <si>
    <t>90015</t>
  </si>
  <si>
    <t>75412</t>
  </si>
  <si>
    <t xml:space="preserve"> </t>
  </si>
  <si>
    <t>§</t>
  </si>
  <si>
    <t xml:space="preserve">Zestawienie wydatków na przedsiewzięcia realizowane w ramach funduszu sołeckiego </t>
  </si>
  <si>
    <t>Sołectwo</t>
  </si>
  <si>
    <t>L.p</t>
  </si>
  <si>
    <t>Dz.</t>
  </si>
  <si>
    <t>Rozdz.</t>
  </si>
  <si>
    <t>1</t>
  </si>
  <si>
    <t>2</t>
  </si>
  <si>
    <t>7</t>
  </si>
  <si>
    <t>90004</t>
  </si>
  <si>
    <t>4210</t>
  </si>
  <si>
    <t>921</t>
  </si>
  <si>
    <t>92195</t>
  </si>
  <si>
    <t>4300</t>
  </si>
  <si>
    <t>92109</t>
  </si>
  <si>
    <t>4270</t>
  </si>
  <si>
    <t>6060</t>
  </si>
  <si>
    <t>Razem wydatki</t>
  </si>
  <si>
    <t>Gowarzewo</t>
  </si>
  <si>
    <t>Kleszczewo</t>
  </si>
  <si>
    <t>Komorniki</t>
  </si>
  <si>
    <t>Krerowo</t>
  </si>
  <si>
    <t>Krzyżowniki</t>
  </si>
  <si>
    <t>Markowice</t>
  </si>
  <si>
    <t>Nagradowice</t>
  </si>
  <si>
    <t>Poklatki</t>
  </si>
  <si>
    <t>Tulce</t>
  </si>
  <si>
    <t>Zimin</t>
  </si>
  <si>
    <t>Szewce</t>
  </si>
  <si>
    <t>Tanibórz</t>
  </si>
  <si>
    <t xml:space="preserve">Bylin </t>
  </si>
  <si>
    <t>90003</t>
  </si>
  <si>
    <t>75075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</si>
  <si>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</si>
  <si>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</si>
  <si>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</si>
  <si>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</si>
  <si>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</si>
  <si>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</si>
  <si>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</si>
  <si>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</si>
  <si>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</si>
  <si>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</si>
  <si>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</si>
  <si>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Nazwa przedsięwzięcia/projektu</t>
  </si>
  <si>
    <t xml:space="preserve">                                                               Rady Gminy Kleszczewo</t>
  </si>
  <si>
    <t xml:space="preserve">Nazwa zadania </t>
  </si>
  <si>
    <t>Dochody</t>
  </si>
  <si>
    <t>Wydatki</t>
  </si>
  <si>
    <t>2310</t>
  </si>
  <si>
    <t>Dotacje celowe otrzymane z gminy na zadania bieżące realizowane na podstawie porozumień (umów) między jednostkami samorządu terytorialnego</t>
  </si>
  <si>
    <t>Oddziały przedszkolne w szkołach podstawowych</t>
  </si>
  <si>
    <t>pokrycie wydatków  za dzieci uczęszczające do przedszkola niepublicznego</t>
  </si>
  <si>
    <t>2590</t>
  </si>
  <si>
    <t>Dotacja podmiotowa z budżetu dla publicznej jednostki systemu oświaty prowadzonej przez osobę prawną inną niż jednostka samorządu terytorialnego lub przez osobę fizyczną</t>
  </si>
  <si>
    <t>wynagrodzenia osobowe</t>
  </si>
  <si>
    <t xml:space="preserve">                                                                         Przewodniczący Rady Gminy</t>
  </si>
  <si>
    <t>Rady  Gminy Kleszczewo</t>
  </si>
  <si>
    <t>Wolne środki, o których mowa w art. 217 ust.2 pkt 6 ustawy</t>
  </si>
  <si>
    <t>Przychody ze spłat pożyczek i kredytów udzielonych ze środków publicznych</t>
  </si>
  <si>
    <t>Przychody z zaciągniętych pożyczek i kredytów na rynku krajowym</t>
  </si>
  <si>
    <t>Nadwyżki z lat ubiegłych</t>
  </si>
  <si>
    <t>Razem przychody</t>
  </si>
  <si>
    <t>Spłaty otrzymanych krajowych pożyczek i kredytów</t>
  </si>
  <si>
    <t>Razem rozchody</t>
  </si>
  <si>
    <t xml:space="preserve">                       Przewodniczący Rady Gminy</t>
  </si>
  <si>
    <t xml:space="preserve">Plan </t>
  </si>
  <si>
    <t>Kwota dotacji</t>
  </si>
  <si>
    <t>Nazwa jednostki</t>
  </si>
  <si>
    <t>podmiotowej</t>
  </si>
  <si>
    <t>przedmioto- wej</t>
  </si>
  <si>
    <t>celowej</t>
  </si>
  <si>
    <t>Gmina Swarzędz na pokrycie kosztów transportu autobusowego na odcinku od granic Gminy Swarzędz do miejscowości Tulce</t>
  </si>
  <si>
    <t>Za pobyt dzieci w przedszkolu publicznym i niepublicznym (w tym: Miasto Poznań, Gmina Swarzędz, Kórnik,  Kostrzyn, Luboń, Środa, Suchy Las i Puszczykowo)</t>
  </si>
  <si>
    <t>Gminny Ośrodek Kultury i Sportu w Kleszczewie(GOK)</t>
  </si>
  <si>
    <t>Gminny Ośrodek Kultury i Sportu w Kleszczewie(BP)</t>
  </si>
  <si>
    <t>ogółem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</si>
  <si>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</si>
  <si>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</si>
  <si>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</si>
  <si>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</si>
  <si>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</si>
  <si>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</si>
  <si>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Klub Sportowy Clescevia dotacja z zakresu sportu masowego</t>
  </si>
  <si>
    <t>Rady Gminy Kleszczewo</t>
  </si>
  <si>
    <t>I. Jednostki sektora finansów publicznych</t>
  </si>
  <si>
    <t>II.  Jednostki spoza sektora finansów publicznych</t>
  </si>
  <si>
    <t>92120</t>
  </si>
  <si>
    <t>Deratyzacja sołectwa</t>
  </si>
  <si>
    <t>Zakup pomieszczenia socjalnego na boisko</t>
  </si>
  <si>
    <t>Ochrona obiektu sportowego- boisko Gowarzewo</t>
  </si>
  <si>
    <t>4170</t>
  </si>
  <si>
    <t>Obsługa zebrania wiejskiego</t>
  </si>
  <si>
    <t>75095</t>
  </si>
  <si>
    <t xml:space="preserve"> Prace budowlane , konserwatorskie  - zabytkowy kościół w Kleszczewie </t>
  </si>
  <si>
    <t>6570</t>
  </si>
  <si>
    <t>Budowa skweru zieleni (nasadzenia drzew+ ławki itp..)</t>
  </si>
  <si>
    <t>Utrzymanie boiska (konserwacja, naprawa)</t>
  </si>
  <si>
    <t xml:space="preserve">Zakup i montaż tablicy informacyjnej </t>
  </si>
  <si>
    <t>Zakup środków czystości i żarówek dla remizy OSP</t>
  </si>
  <si>
    <t>Doposażenie OSP w sprzęt zapeniający gotowość bojową</t>
  </si>
  <si>
    <t>Zakup sprzętu ratowniczego do OSP - zapeniający gotowość bojową</t>
  </si>
  <si>
    <t xml:space="preserve">Organizacja festynu na terenie sołectwa </t>
  </si>
  <si>
    <t>Zakup altany z montażem  na plac zabaw</t>
  </si>
  <si>
    <t>Zakup namiotu na zorganizowanie festynu</t>
  </si>
  <si>
    <t>Zakup wyposażenia do świetlicy wiejskiej (stoły, ławki)</t>
  </si>
  <si>
    <t>Utrzymanie świetlicy wiejskiej</t>
  </si>
  <si>
    <t xml:space="preserve">Organizacja "Mikołajek" </t>
  </si>
  <si>
    <t xml:space="preserve">Utrzymanie świetlicy wiejskiej </t>
  </si>
  <si>
    <t>900004</t>
  </si>
  <si>
    <t>Zakup kostki brukowej z montażem (przy stole na placu zabaw)</t>
  </si>
  <si>
    <t>Zakup koszy do koszykówki</t>
  </si>
  <si>
    <t>Montaż "Progu zwalniającego" (przy blokach w stronę hurtownii)</t>
  </si>
  <si>
    <t xml:space="preserve">Zakup wiaty przystankowej </t>
  </si>
  <si>
    <t>Doposażenie świetlicy w meble (stoły, krzesła, regały) oraz inne wyposażenie</t>
  </si>
  <si>
    <t>Zakup stojaków na rowery - przy placu zabaw</t>
  </si>
  <si>
    <t>Utwardzenie terenu kostką brukową- plac zabaw cd.</t>
  </si>
  <si>
    <t>Budowa ściany wspinaczkowej przy placu zabaw</t>
  </si>
  <si>
    <t xml:space="preserve">Śródka </t>
  </si>
  <si>
    <t>Zakup systemu DPS dla remizy OSP Krzyżowniki-Śródka</t>
  </si>
  <si>
    <t xml:space="preserve">"Warsztaty dla dorosłych" - tematyczne spotkania kulturalne </t>
  </si>
  <si>
    <t>Utrzymanie porządku w świetlicy</t>
  </si>
  <si>
    <t>Zagospodarowanie terenu wokół świetlicy</t>
  </si>
  <si>
    <t>Zakup pokrowca do zabezpieczenia mebli w altanie</t>
  </si>
  <si>
    <t xml:space="preserve">Doposażenie placu zabaw w urządzenia wraz z ogrodzeniem </t>
  </si>
  <si>
    <t>Sprzątanie lasu</t>
  </si>
  <si>
    <t>Zorganizowanie 2 rajdów rowerowych</t>
  </si>
  <si>
    <t>Zakup koszy do śmieci na terenie sołectwa</t>
  </si>
  <si>
    <t xml:space="preserve">Budowa boiska do piłki plażowej </t>
  </si>
  <si>
    <t>Montaż stacji naprawczej dla rowerów</t>
  </si>
  <si>
    <t xml:space="preserve">Zagospodarowanie terenu przy szkole - projekt </t>
  </si>
  <si>
    <t>Montaż lamp przy szkole w Ziminie</t>
  </si>
  <si>
    <t>Remont remizy OSP</t>
  </si>
  <si>
    <t>Oświetlenie boiska wraz ze stacją transformatorową</t>
  </si>
  <si>
    <t>Zakup stojaków na rowery - przy boisku sportowym</t>
  </si>
  <si>
    <t>Organizacja zajęć kulturalnych  przez "Koło gospodyń wiejskich"</t>
  </si>
  <si>
    <t>Zajęcia kulturalne  na "Salce katechetycznej"(koszty wynajmu salki)</t>
  </si>
  <si>
    <t>Zakup bramek na boisko sportowe</t>
  </si>
  <si>
    <t>Organizacja spotkań kulturalnych dla dzieci i młodzieży- w ramach "Biblioteki sąsiedzkiej"</t>
  </si>
  <si>
    <t>Zakup urządzeń do popcornu, waty cukrowej i  fontanny czekoladowej oraz zakup artykułów spożywczych - na  organizację festynu</t>
  </si>
  <si>
    <t>w roku  2019</t>
  </si>
  <si>
    <r>
      <t xml:space="preserve">Odwodnienie ulicy gminnej (zamontowanie betonowej niecki począwszy nieruchomości  </t>
    </r>
    <r>
      <rPr>
        <sz val="9"/>
        <rFont val="Times New Roman"/>
        <family val="1"/>
        <charset val="238"/>
      </rPr>
      <t xml:space="preserve">Nr 7 </t>
    </r>
    <r>
      <rPr>
        <sz val="9"/>
        <color indexed="8"/>
        <rFont val="Times New Roman"/>
        <family val="1"/>
        <charset val="238"/>
      </rPr>
      <t>- do rowu ,  odcinek Bylin – Komorniki)</t>
    </r>
  </si>
  <si>
    <t>Remont remizy OSP w Kleszczewie</t>
  </si>
  <si>
    <t>Zakup namiotu na zorganizowanie  festynu</t>
  </si>
  <si>
    <t>Zakup grilla na na zorganizowanie  festynu</t>
  </si>
  <si>
    <t>Zakup grilla na zorganizowanie festynu</t>
  </si>
  <si>
    <t>Budowa kompleksu rekreacyjno -sportowego  za świetlicą</t>
  </si>
  <si>
    <t xml:space="preserve">Nasadzenie zieleni wokół placu zabaw </t>
  </si>
  <si>
    <t>Wynajem toalety przenośnej w sezonie letnim  na terenie sołectwa</t>
  </si>
  <si>
    <t xml:space="preserve">        Załącznik  Nr  11  do Uchwały Rady Gminy Kleszczewo             </t>
  </si>
  <si>
    <t xml:space="preserve">                                                               Załącznik Nr 6</t>
  </si>
  <si>
    <t>Załącznik Nr 7</t>
  </si>
  <si>
    <t xml:space="preserve"> Przychody  i rozchody budżetu w 2019 roku</t>
  </si>
  <si>
    <t>Załącznik Nr 9</t>
  </si>
  <si>
    <t>Miasto i Gmina Kórnik na organizację transportu zbiorowego  na odcinku Krerowo-Zimin-Śródka-Krzyżowniki-Komorniki-Bylin-Kleszczewo-Bugaj-Markowice</t>
  </si>
  <si>
    <t>Miasto Poznań na organizację transportu zbiorowego w ramach ZTM  -linie 431,432,435</t>
  </si>
  <si>
    <t>Powiat Poznański - na budowę ścieżki rowerowej Poznań-Tulce-Gowarzewo</t>
  </si>
  <si>
    <t>Powiat Poznański na likwidację wyrobów zawierających azbest</t>
  </si>
  <si>
    <t>Niepubliczne Przedszkole Bajkowa Kraina w Tulcach - prowadzenie przedszkola niepublicznego (wczesne wspomaganie)</t>
  </si>
  <si>
    <t>Na renowację zabytków Parafia Tulce 55.000,00zł , Parafia Kleszczewo 38.979,76zł w ramach środków z F.S.</t>
  </si>
  <si>
    <t>Powiat Poznański - na realizację zadania izby wytrzeźwień w 2019r.</t>
  </si>
  <si>
    <t>Publicze przedszkole "Wesoły Gawroszek" w Gowarzewie</t>
  </si>
  <si>
    <t>Na prowadzenie  niepublicznego żłobka  "Wesoły Gawroszek" w Gowarzewie - osoba fizyczna</t>
  </si>
  <si>
    <t xml:space="preserve">Działalności na rzecz dzieci i młodzieży, w tym wypoczynku dzieci i młodzieży- jednostka zostanie określona po rozstrzygnięciu konkursu </t>
  </si>
  <si>
    <t xml:space="preserve">Działalności na rzecz upowszechniania sztuki, ochrony dóbr kultury i dziedzictwa narodowego kultury - jednostka zostanie określona po rozstrzygnięciu konkursu </t>
  </si>
  <si>
    <t xml:space="preserve">    (Zespół Szkół Kleszczewo i Zespół Szkół Tulce)</t>
  </si>
  <si>
    <t>Stołówki szkolne i przedszkolne</t>
  </si>
  <si>
    <t>0670</t>
  </si>
  <si>
    <t>Wpływy z opłat za korzystanie z wyżywienia w jednostkach realizujących zadania z zakresu wychowania przedszkolnego</t>
  </si>
  <si>
    <t>0830</t>
  </si>
  <si>
    <t>Wpływy z usług</t>
  </si>
  <si>
    <t>0920</t>
  </si>
  <si>
    <t>Pozostałe odsetki</t>
  </si>
  <si>
    <t>Zakup materiałów i wyposażenia</t>
  </si>
  <si>
    <t>Zakup środków żywności</t>
  </si>
  <si>
    <t>Zakup usług pozostałych</t>
  </si>
  <si>
    <t>Pozostała działalność</t>
  </si>
  <si>
    <t>0970</t>
  </si>
  <si>
    <t>Pozostałe dochody</t>
  </si>
  <si>
    <t xml:space="preserve">                             Razem</t>
  </si>
  <si>
    <t>Przewodniczący Rady Gminy</t>
  </si>
  <si>
    <t>Załącznik Nr 8</t>
  </si>
  <si>
    <t xml:space="preserve">Działalności na rzecz osób niepełnosprawnych i  seniorów- jednostka zostanie określona po rozstrzygnięciu konkursu w zakresie </t>
  </si>
  <si>
    <t xml:space="preserve">                                                                       Rady Gminy Kleszczewo</t>
  </si>
  <si>
    <t xml:space="preserve">Ro zdział </t>
  </si>
  <si>
    <t>Gospodarka komunalna i ochrona środowiska</t>
  </si>
  <si>
    <t>Wpływy i wydatki związane z gromadzeniem środków z opłat i kar za korzystanie ze środowiska</t>
  </si>
  <si>
    <t>0690</t>
  </si>
  <si>
    <t>Wpływy z różnych opłat</t>
  </si>
  <si>
    <t xml:space="preserve">Rozdział </t>
  </si>
  <si>
    <t>Paragraf</t>
  </si>
  <si>
    <t xml:space="preserve">                                                                       Załącznik Nr 10</t>
  </si>
  <si>
    <t>Gospodarka Komunalna i ochrona środowiska</t>
  </si>
  <si>
    <t>Oczyszczanie miast i wsi</t>
  </si>
  <si>
    <t>Dochody z wpłat z tytułu opłat i kar,  o których mowa w art. 402 ust. 4-6 ustawy Prawo ochrony środowiska oraz finansowanie nimi wydatki na zadania z zakresu ochrony środowiska w roku 2019</t>
  </si>
  <si>
    <t xml:space="preserve">Przychody ze sprzedaży innych papierów wartościowych </t>
  </si>
  <si>
    <t>Dochody i wydatki  w zakresie zadań realizowanych w drodze umów lub porozumień między JST w 2019 roku</t>
  </si>
  <si>
    <t xml:space="preserve">Plan  dochodów i  wydatków rachunku dochodów  jednostek, o których mowa w art. 223 ust. 1  uofp.   w   2019r.                                                             </t>
  </si>
  <si>
    <t>Zestawienie planowanych kwot dotacji  z budżetu  jednostkom sektora finansów publicznych i jednostkom spoza sektora finansów publicznych w 2019 roku</t>
  </si>
  <si>
    <t xml:space="preserve">                                                               do Uchwały Nr III/24/2018</t>
  </si>
  <si>
    <t xml:space="preserve">                                                               z dnia 19 grudnia 2018r.</t>
  </si>
  <si>
    <t>do Uchwały  Nr  III/24/2018</t>
  </si>
  <si>
    <t>z dnia  19 grudnia 2018r.</t>
  </si>
  <si>
    <t>do Uchwały Nr III/24/2018</t>
  </si>
  <si>
    <t>z dnia 19 grudnia 2018r.</t>
  </si>
  <si>
    <t>do Uchwały Nr  III/24/2018</t>
  </si>
  <si>
    <t xml:space="preserve">z dnia  19  grudnia 2018r. </t>
  </si>
  <si>
    <t>Marek Maciejewski</t>
  </si>
  <si>
    <t xml:space="preserve">                           Marek Maciejewski</t>
  </si>
  <si>
    <t xml:space="preserve">                                     Marek Maciejewski</t>
  </si>
  <si>
    <t xml:space="preserve">                                                                       do Uchwały Nr III/24/2018</t>
  </si>
  <si>
    <t xml:space="preserve">                                                                       z dnia 19 grudnia 2018r.</t>
  </si>
  <si>
    <t xml:space="preserve">  Nr  III/24/2018  z dnia  19  grudnia   2018r.</t>
  </si>
  <si>
    <t xml:space="preserve">             Przewodniczący Rady Gminy</t>
  </si>
  <si>
    <t xml:space="preserve">                                                                Marek Maciejewski</t>
  </si>
  <si>
    <t xml:space="preserve">                                                                               Przewodniczący Rady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</si>
</sst>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2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sz val="10"/>
      <color rgb="FF7030A0"/>
      <name val="Arial"/>
      <family val="2"/>
      <charset val="238"/>
    </font>
    <font>
      <sz val="10"/>
      <color rgb="FF7030A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sz val="8.5"/>
      <color rgb="FFFF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indexed="8"/>
      <name val="Czcionka tekstu podstawowego"/>
      <charset val="238"/>
    </font>
    <font>
      <sz val="10"/>
      <name val="Times New Roman"/>
      <family val="1"/>
    </font>
    <font>
      <b/>
      <sz val="11"/>
      <name val="Czcionka tekstu podstawowego"/>
      <family val="2"/>
      <charset val="238"/>
    </font>
    <font>
      <b/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0" fontId="16" fillId="0" borderId="0"/>
    <xf numFmtId="0" fontId="10" fillId="0" borderId="0"/>
    <xf numFmtId="0" fontId="14" fillId="0" borderId="0"/>
    <xf numFmtId="0" fontId="1" fillId="0" borderId="0"/>
  </cellStyleXfs>
  <cellXfs count="283">
    <xf numFmtId="0" fontId="0" fillId="0" borderId="0" xfId="0"/>
    <xf numFmtId="0" fontId="2" fillId="2" borderId="0" xfId="0" applyFont="1" applyFill="1"/>
    <xf numFmtId="0" fontId="12" fillId="0" borderId="0" xfId="0" applyFont="1"/>
    <xf numFmtId="0" fontId="10" fillId="0" borderId="0" xfId="2"/>
    <xf numFmtId="0" fontId="18" fillId="0" borderId="0" xfId="2" applyFont="1"/>
    <xf numFmtId="0" fontId="10" fillId="4" borderId="0" xfId="2" applyFont="1" applyFill="1"/>
    <xf numFmtId="0" fontId="19" fillId="0" borderId="0" xfId="2" applyFont="1" applyFill="1" applyAlignment="1">
      <alignment wrapText="1"/>
    </xf>
    <xf numFmtId="0" fontId="20" fillId="0" borderId="0" xfId="2" applyFont="1"/>
    <xf numFmtId="0" fontId="18" fillId="0" borderId="0" xfId="2" applyFont="1" applyFill="1"/>
    <xf numFmtId="0" fontId="10" fillId="0" borderId="0" xfId="2" applyFont="1"/>
    <xf numFmtId="0" fontId="3" fillId="2" borderId="0" xfId="4" applyFont="1" applyFill="1"/>
    <xf numFmtId="0" fontId="22" fillId="0" borderId="0" xfId="2" applyFont="1" applyBorder="1" applyAlignment="1">
      <alignment horizontal="center"/>
    </xf>
    <xf numFmtId="0" fontId="7" fillId="5" borderId="4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left" vertical="center" wrapText="1"/>
    </xf>
    <xf numFmtId="49" fontId="7" fillId="0" borderId="4" xfId="2" applyNumberFormat="1" applyFont="1" applyBorder="1" applyAlignment="1">
      <alignment horizontal="center"/>
    </xf>
    <xf numFmtId="49" fontId="7" fillId="6" borderId="4" xfId="2" applyNumberFormat="1" applyFont="1" applyFill="1" applyBorder="1" applyAlignment="1">
      <alignment horizontal="center"/>
    </xf>
    <xf numFmtId="0" fontId="13" fillId="0" borderId="0" xfId="3" applyFont="1" applyBorder="1" applyAlignment="1">
      <alignment horizontal="center" wrapText="1"/>
    </xf>
    <xf numFmtId="0" fontId="5" fillId="0" borderId="0" xfId="2" applyFont="1" applyBorder="1" applyAlignment="1">
      <alignment horizontal="left" vertical="top"/>
    </xf>
    <xf numFmtId="0" fontId="5" fillId="0" borderId="0" xfId="2" applyFont="1" applyBorder="1" applyAlignment="1">
      <alignment horizontal="center" vertical="top"/>
    </xf>
    <xf numFmtId="0" fontId="7" fillId="5" borderId="0" xfId="2" applyFont="1" applyFill="1" applyBorder="1" applyAlignment="1">
      <alignment horizontal="center" vertical="center"/>
    </xf>
    <xf numFmtId="49" fontId="7" fillId="6" borderId="0" xfId="2" applyNumberFormat="1" applyFont="1" applyFill="1" applyBorder="1" applyAlignment="1">
      <alignment horizontal="center"/>
    </xf>
    <xf numFmtId="4" fontId="7" fillId="7" borderId="0" xfId="2" applyNumberFormat="1" applyFont="1" applyFill="1" applyBorder="1"/>
    <xf numFmtId="4" fontId="5" fillId="0" borderId="0" xfId="2" applyNumberFormat="1" applyFont="1" applyFill="1" applyBorder="1"/>
    <xf numFmtId="4" fontId="7" fillId="7" borderId="0" xfId="2" applyNumberFormat="1" applyFont="1" applyFill="1" applyBorder="1" applyAlignment="1">
      <alignment horizontal="right"/>
    </xf>
    <xf numFmtId="4" fontId="7" fillId="4" borderId="0" xfId="2" applyNumberFormat="1" applyFont="1" applyFill="1" applyBorder="1"/>
    <xf numFmtId="4" fontId="5" fillId="0" borderId="0" xfId="2" applyNumberFormat="1" applyFont="1" applyFill="1" applyBorder="1" applyAlignment="1">
      <alignment wrapText="1"/>
    </xf>
    <xf numFmtId="4" fontId="5" fillId="0" borderId="0" xfId="2" applyNumberFormat="1" applyFont="1" applyFill="1" applyBorder="1" applyAlignment="1">
      <alignment horizontal="right"/>
    </xf>
    <xf numFmtId="4" fontId="5" fillId="6" borderId="0" xfId="2" applyNumberFormat="1" applyFont="1" applyFill="1" applyBorder="1" applyAlignment="1">
      <alignment horizontal="right"/>
    </xf>
    <xf numFmtId="4" fontId="7" fillId="7" borderId="0" xfId="2" applyNumberFormat="1" applyFont="1" applyFill="1" applyBorder="1" applyAlignment="1"/>
    <xf numFmtId="4" fontId="15" fillId="5" borderId="0" xfId="2" applyNumberFormat="1" applyFont="1" applyFill="1" applyBorder="1"/>
    <xf numFmtId="0" fontId="1" fillId="2" borderId="0" xfId="4" applyFill="1"/>
    <xf numFmtId="0" fontId="23" fillId="2" borderId="0" xfId="4" applyFont="1" applyFill="1"/>
    <xf numFmtId="0" fontId="1" fillId="0" borderId="0" xfId="4"/>
    <xf numFmtId="0" fontId="24" fillId="2" borderId="4" xfId="4" applyFont="1" applyFill="1" applyBorder="1" applyAlignment="1">
      <alignment vertical="center"/>
    </xf>
    <xf numFmtId="0" fontId="24" fillId="2" borderId="4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/>
    </xf>
    <xf numFmtId="49" fontId="25" fillId="3" borderId="4" xfId="4" applyNumberFormat="1" applyFont="1" applyFill="1" applyBorder="1" applyAlignment="1" applyProtection="1">
      <alignment horizontal="center" vertical="center" wrapText="1"/>
      <protection locked="0"/>
    </xf>
    <xf numFmtId="49" fontId="25" fillId="3" borderId="4" xfId="4" applyNumberFormat="1" applyFont="1" applyFill="1" applyBorder="1" applyAlignment="1" applyProtection="1">
      <alignment horizontal="left" vertical="center" wrapText="1"/>
      <protection locked="0"/>
    </xf>
    <xf numFmtId="4" fontId="7" fillId="2" borderId="4" xfId="4" applyNumberFormat="1" applyFont="1" applyFill="1" applyBorder="1" applyAlignment="1">
      <alignment vertical="center"/>
    </xf>
    <xf numFmtId="0" fontId="12" fillId="0" borderId="0" xfId="4" applyFont="1" applyAlignment="1">
      <alignment vertical="center"/>
    </xf>
    <xf numFmtId="49" fontId="26" fillId="3" borderId="4" xfId="4" applyNumberFormat="1" applyFont="1" applyFill="1" applyBorder="1" applyAlignment="1" applyProtection="1">
      <alignment horizontal="center" vertical="center" wrapText="1"/>
      <protection locked="0"/>
    </xf>
    <xf numFmtId="49" fontId="26" fillId="3" borderId="4" xfId="4" applyNumberFormat="1" applyFont="1" applyFill="1" applyBorder="1" applyAlignment="1" applyProtection="1">
      <alignment horizontal="left" vertical="center" wrapText="1"/>
      <protection locked="0"/>
    </xf>
    <xf numFmtId="4" fontId="5" fillId="2" borderId="4" xfId="4" applyNumberFormat="1" applyFont="1" applyFill="1" applyBorder="1" applyAlignment="1">
      <alignment vertical="center"/>
    </xf>
    <xf numFmtId="4" fontId="6" fillId="2" borderId="4" xfId="4" applyNumberFormat="1" applyFont="1" applyFill="1" applyBorder="1" applyAlignment="1">
      <alignment vertical="center"/>
    </xf>
    <xf numFmtId="0" fontId="7" fillId="2" borderId="4" xfId="4" applyFont="1" applyFill="1" applyBorder="1" applyAlignment="1">
      <alignment vertical="center"/>
    </xf>
    <xf numFmtId="0" fontId="7" fillId="2" borderId="4" xfId="4" applyFont="1" applyFill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5" fillId="2" borderId="4" xfId="4" applyFont="1" applyFill="1" applyBorder="1" applyAlignment="1">
      <alignment vertical="center"/>
    </xf>
    <xf numFmtId="0" fontId="24" fillId="2" borderId="4" xfId="4" applyFont="1" applyFill="1" applyBorder="1" applyAlignment="1">
      <alignment vertical="center" wrapText="1"/>
    </xf>
    <xf numFmtId="0" fontId="7" fillId="2" borderId="1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49" fontId="26" fillId="3" borderId="11" xfId="4" applyNumberFormat="1" applyFont="1" applyFill="1" applyBorder="1" applyAlignment="1" applyProtection="1">
      <alignment horizontal="center" vertical="center" wrapText="1"/>
      <protection locked="0"/>
    </xf>
    <xf numFmtId="49" fontId="26" fillId="3" borderId="11" xfId="4" applyNumberFormat="1" applyFont="1" applyFill="1" applyBorder="1" applyAlignment="1" applyProtection="1">
      <alignment horizontal="left" vertical="center" wrapText="1"/>
      <protection locked="0"/>
    </xf>
    <xf numFmtId="0" fontId="7" fillId="2" borderId="11" xfId="4" applyFont="1" applyFill="1" applyBorder="1" applyAlignment="1">
      <alignment vertical="center"/>
    </xf>
    <xf numFmtId="4" fontId="5" fillId="2" borderId="11" xfId="4" applyNumberFormat="1" applyFont="1" applyFill="1" applyBorder="1" applyAlignment="1">
      <alignment vertic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vertical="center"/>
    </xf>
    <xf numFmtId="4" fontId="5" fillId="2" borderId="1" xfId="4" applyNumberFormat="1" applyFont="1" applyFill="1" applyBorder="1" applyAlignment="1">
      <alignment vertical="center"/>
    </xf>
    <xf numFmtId="0" fontId="1" fillId="0" borderId="0" xfId="4" applyAlignment="1">
      <alignment vertical="center"/>
    </xf>
    <xf numFmtId="0" fontId="24" fillId="2" borderId="4" xfId="4" applyFont="1" applyFill="1" applyBorder="1" applyAlignment="1">
      <alignment horizontal="center" vertical="center"/>
    </xf>
    <xf numFmtId="0" fontId="24" fillId="2" borderId="0" xfId="4" applyFont="1" applyFill="1"/>
    <xf numFmtId="3" fontId="6" fillId="2" borderId="0" xfId="4" applyNumberFormat="1" applyFont="1" applyFill="1"/>
    <xf numFmtId="0" fontId="7" fillId="2" borderId="0" xfId="4" applyFont="1" applyFill="1"/>
    <xf numFmtId="0" fontId="6" fillId="2" borderId="0" xfId="4" applyFont="1" applyFill="1"/>
    <xf numFmtId="0" fontId="11" fillId="2" borderId="0" xfId="4" applyFont="1" applyFill="1"/>
    <xf numFmtId="0" fontId="24" fillId="0" borderId="0" xfId="0" applyFont="1"/>
    <xf numFmtId="0" fontId="5" fillId="2" borderId="0" xfId="0" applyFont="1" applyFill="1" applyAlignment="1"/>
    <xf numFmtId="0" fontId="24" fillId="0" borderId="4" xfId="0" applyFont="1" applyBorder="1" applyAlignment="1">
      <alignment vertical="center" wrapText="1"/>
    </xf>
    <xf numFmtId="4" fontId="24" fillId="0" borderId="4" xfId="0" applyNumberFormat="1" applyFont="1" applyBorder="1" applyAlignment="1">
      <alignment vertical="center"/>
    </xf>
    <xf numFmtId="4" fontId="28" fillId="0" borderId="4" xfId="0" applyNumberFormat="1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4" xfId="0" applyFont="1" applyBorder="1" applyAlignment="1">
      <alignment vertical="center"/>
    </xf>
    <xf numFmtId="0" fontId="28" fillId="0" borderId="0" xfId="0" applyFont="1"/>
    <xf numFmtId="0" fontId="7" fillId="0" borderId="0" xfId="3" applyFont="1" applyBorder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3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30" fillId="8" borderId="4" xfId="0" applyFont="1" applyFill="1" applyBorder="1" applyAlignment="1">
      <alignment vertical="center"/>
    </xf>
    <xf numFmtId="0" fontId="30" fillId="8" borderId="4" xfId="0" applyFont="1" applyFill="1" applyBorder="1" applyAlignment="1">
      <alignment vertical="center" wrapText="1"/>
    </xf>
    <xf numFmtId="0" fontId="30" fillId="8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vertical="center"/>
    </xf>
    <xf numFmtId="0" fontId="30" fillId="0" borderId="4" xfId="0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right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vertical="center" wrapText="1"/>
    </xf>
    <xf numFmtId="4" fontId="31" fillId="0" borderId="4" xfId="0" applyNumberFormat="1" applyFont="1" applyBorder="1" applyAlignment="1">
      <alignment horizontal="center" vertical="center" wrapText="1"/>
    </xf>
    <xf numFmtId="4" fontId="32" fillId="0" borderId="4" xfId="0" applyNumberFormat="1" applyFont="1" applyBorder="1" applyAlignment="1">
      <alignment horizontal="right" vertical="center" wrapText="1"/>
    </xf>
    <xf numFmtId="0" fontId="30" fillId="0" borderId="4" xfId="0" applyFont="1" applyBorder="1" applyAlignment="1">
      <alignment wrapText="1"/>
    </xf>
    <xf numFmtId="0" fontId="9" fillId="0" borderId="4" xfId="0" applyFont="1" applyBorder="1"/>
    <xf numFmtId="4" fontId="31" fillId="0" borderId="4" xfId="0" applyNumberFormat="1" applyFont="1" applyBorder="1" applyAlignment="1">
      <alignment vertical="center"/>
    </xf>
    <xf numFmtId="4" fontId="32" fillId="0" borderId="4" xfId="0" applyNumberFormat="1" applyFont="1" applyBorder="1" applyAlignment="1">
      <alignment vertical="center"/>
    </xf>
    <xf numFmtId="0" fontId="30" fillId="0" borderId="6" xfId="0" applyFont="1" applyBorder="1" applyAlignment="1">
      <alignment vertical="center" wrapText="1"/>
    </xf>
    <xf numFmtId="0" fontId="33" fillId="4" borderId="4" xfId="0" applyFont="1" applyFill="1" applyBorder="1" applyAlignment="1">
      <alignment vertical="center" wrapText="1"/>
    </xf>
    <xf numFmtId="4" fontId="33" fillId="4" borderId="4" xfId="0" applyNumberFormat="1" applyFont="1" applyFill="1" applyBorder="1" applyAlignment="1">
      <alignment vertical="center"/>
    </xf>
    <xf numFmtId="4" fontId="0" fillId="0" borderId="0" xfId="0" applyNumberFormat="1"/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7" fillId="8" borderId="9" xfId="0" applyFont="1" applyFill="1" applyBorder="1" applyAlignment="1">
      <alignment vertical="center" wrapText="1"/>
    </xf>
    <xf numFmtId="0" fontId="7" fillId="0" borderId="4" xfId="0" applyFont="1" applyBorder="1"/>
    <xf numFmtId="4" fontId="34" fillId="4" borderId="4" xfId="0" applyNumberFormat="1" applyFont="1" applyFill="1" applyBorder="1"/>
    <xf numFmtId="0" fontId="17" fillId="8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49" fontId="5" fillId="0" borderId="2" xfId="2" applyNumberFormat="1" applyFont="1" applyFill="1" applyBorder="1" applyAlignment="1">
      <alignment horizontal="left"/>
    </xf>
    <xf numFmtId="4" fontId="5" fillId="0" borderId="2" xfId="2" applyNumberFormat="1" applyFont="1" applyFill="1" applyBorder="1" applyAlignment="1">
      <alignment horizontal="right"/>
    </xf>
    <xf numFmtId="4" fontId="5" fillId="0" borderId="2" xfId="2" applyNumberFormat="1" applyFont="1" applyFill="1" applyBorder="1"/>
    <xf numFmtId="49" fontId="5" fillId="0" borderId="2" xfId="2" applyNumberFormat="1" applyFont="1" applyFill="1" applyBorder="1" applyAlignment="1">
      <alignment horizontal="left" wrapText="1"/>
    </xf>
    <xf numFmtId="49" fontId="7" fillId="6" borderId="4" xfId="2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top"/>
    </xf>
    <xf numFmtId="0" fontId="5" fillId="0" borderId="0" xfId="2" applyFont="1" applyBorder="1" applyAlignment="1">
      <alignment horizontal="left" vertical="center" wrapText="1"/>
    </xf>
    <xf numFmtId="164" fontId="5" fillId="0" borderId="2" xfId="2" applyNumberFormat="1" applyFont="1" applyFill="1" applyBorder="1" applyAlignment="1">
      <alignment horizontal="left" vertical="center" wrapText="1"/>
    </xf>
    <xf numFmtId="0" fontId="7" fillId="0" borderId="0" xfId="2" applyFont="1" applyBorder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5" fillId="0" borderId="0" xfId="2" applyFont="1"/>
    <xf numFmtId="0" fontId="8" fillId="0" borderId="7" xfId="2" applyFont="1" applyBorder="1"/>
    <xf numFmtId="0" fontId="5" fillId="0" borderId="7" xfId="2" applyFont="1" applyBorder="1"/>
    <xf numFmtId="0" fontId="5" fillId="0" borderId="0" xfId="2" applyFont="1" applyBorder="1" applyAlignment="1"/>
    <xf numFmtId="0" fontId="7" fillId="5" borderId="4" xfId="2" applyFont="1" applyFill="1" applyBorder="1" applyAlignment="1">
      <alignment vertical="center" wrapText="1"/>
    </xf>
    <xf numFmtId="0" fontId="5" fillId="0" borderId="0" xfId="2" applyFont="1" applyAlignment="1"/>
    <xf numFmtId="0" fontId="7" fillId="7" borderId="6" xfId="2" applyFont="1" applyFill="1" applyBorder="1" applyAlignment="1">
      <alignment horizontal="center"/>
    </xf>
    <xf numFmtId="49" fontId="7" fillId="7" borderId="6" xfId="2" applyNumberFormat="1" applyFont="1" applyFill="1" applyBorder="1" applyAlignment="1">
      <alignment wrapText="1"/>
    </xf>
    <xf numFmtId="164" fontId="5" fillId="7" borderId="6" xfId="2" applyNumberFormat="1" applyFont="1" applyFill="1" applyBorder="1" applyAlignment="1">
      <alignment horizontal="left" vertical="center" wrapText="1"/>
    </xf>
    <xf numFmtId="49" fontId="5" fillId="7" borderId="6" xfId="2" applyNumberFormat="1" applyFont="1" applyFill="1" applyBorder="1"/>
    <xf numFmtId="4" fontId="7" fillId="7" borderId="6" xfId="2" applyNumberFormat="1" applyFont="1" applyFill="1" applyBorder="1"/>
    <xf numFmtId="0" fontId="21" fillId="0" borderId="2" xfId="4" applyFont="1" applyBorder="1" applyAlignment="1">
      <alignment horizontal="left" vertical="center" wrapText="1"/>
    </xf>
    <xf numFmtId="49" fontId="7" fillId="7" borderId="2" xfId="2" applyNumberFormat="1" applyFont="1" applyFill="1" applyBorder="1" applyAlignment="1">
      <alignment horizontal="center"/>
    </xf>
    <xf numFmtId="49" fontId="5" fillId="7" borderId="2" xfId="2" applyNumberFormat="1" applyFont="1" applyFill="1" applyBorder="1" applyAlignment="1">
      <alignment horizontal="left" vertical="center" wrapText="1"/>
    </xf>
    <xf numFmtId="49" fontId="5" fillId="7" borderId="2" xfId="2" applyNumberFormat="1" applyFont="1" applyFill="1" applyBorder="1" applyAlignment="1">
      <alignment horizontal="left"/>
    </xf>
    <xf numFmtId="4" fontId="7" fillId="7" borderId="2" xfId="2" applyNumberFormat="1" applyFont="1" applyFill="1" applyBorder="1" applyAlignment="1">
      <alignment horizontal="right"/>
    </xf>
    <xf numFmtId="0" fontId="4" fillId="0" borderId="2" xfId="4" applyFont="1" applyBorder="1" applyAlignment="1">
      <alignment horizontal="left" vertical="center" wrapText="1"/>
    </xf>
    <xf numFmtId="49" fontId="24" fillId="0" borderId="2" xfId="2" applyNumberFormat="1" applyFont="1" applyFill="1" applyBorder="1" applyAlignment="1">
      <alignment horizontal="left"/>
    </xf>
    <xf numFmtId="4" fontId="24" fillId="0" borderId="2" xfId="2" applyNumberFormat="1" applyFont="1" applyFill="1" applyBorder="1"/>
    <xf numFmtId="49" fontId="7" fillId="4" borderId="2" xfId="2" applyNumberFormat="1" applyFont="1" applyFill="1" applyBorder="1" applyAlignment="1">
      <alignment horizontal="center"/>
    </xf>
    <xf numFmtId="0" fontId="5" fillId="4" borderId="2" xfId="2" applyFont="1" applyFill="1" applyBorder="1" applyAlignment="1">
      <alignment horizontal="left" vertical="center" wrapText="1"/>
    </xf>
    <xf numFmtId="49" fontId="5" fillId="4" borderId="2" xfId="2" applyNumberFormat="1" applyFont="1" applyFill="1" applyBorder="1" applyAlignment="1">
      <alignment horizontal="left"/>
    </xf>
    <xf numFmtId="4" fontId="7" fillId="4" borderId="2" xfId="2" applyNumberFormat="1" applyFont="1" applyFill="1" applyBorder="1"/>
    <xf numFmtId="49" fontId="5" fillId="0" borderId="2" xfId="2" applyNumberFormat="1" applyFont="1" applyFill="1" applyBorder="1" applyAlignment="1">
      <alignment horizontal="left" vertical="center" wrapText="1"/>
    </xf>
    <xf numFmtId="4" fontId="5" fillId="0" borderId="2" xfId="2" applyNumberFormat="1" applyFont="1" applyFill="1" applyBorder="1" applyAlignment="1">
      <alignment wrapText="1"/>
    </xf>
    <xf numFmtId="164" fontId="5" fillId="4" borderId="2" xfId="2" applyNumberFormat="1" applyFont="1" applyFill="1" applyBorder="1" applyAlignment="1">
      <alignment horizontal="left" vertical="center" wrapText="1"/>
    </xf>
    <xf numFmtId="4" fontId="5" fillId="6" borderId="2" xfId="2" applyNumberFormat="1" applyFont="1" applyFill="1" applyBorder="1" applyAlignment="1">
      <alignment horizontal="right"/>
    </xf>
    <xf numFmtId="49" fontId="5" fillId="6" borderId="2" xfId="2" applyNumberFormat="1" applyFont="1" applyFill="1" applyBorder="1" applyAlignment="1">
      <alignment horizontal="left"/>
    </xf>
    <xf numFmtId="164" fontId="5" fillId="7" borderId="2" xfId="2" applyNumberFormat="1" applyFont="1" applyFill="1" applyBorder="1" applyAlignment="1">
      <alignment horizontal="left" vertical="center" wrapText="1"/>
    </xf>
    <xf numFmtId="4" fontId="7" fillId="7" borderId="2" xfId="2" applyNumberFormat="1" applyFont="1" applyFill="1" applyBorder="1"/>
    <xf numFmtId="4" fontId="7" fillId="7" borderId="2" xfId="2" applyNumberFormat="1" applyFont="1" applyFill="1" applyBorder="1" applyAlignment="1"/>
    <xf numFmtId="4" fontId="5" fillId="2" borderId="2" xfId="2" applyNumberFormat="1" applyFont="1" applyFill="1" applyBorder="1" applyAlignment="1"/>
    <xf numFmtId="0" fontId="7" fillId="0" borderId="2" xfId="2" applyFont="1" applyBorder="1" applyAlignment="1">
      <alignment horizontal="center"/>
    </xf>
    <xf numFmtId="49" fontId="13" fillId="5" borderId="2" xfId="2" applyNumberFormat="1" applyFont="1" applyFill="1" applyBorder="1" applyAlignment="1"/>
    <xf numFmtId="49" fontId="13" fillId="5" borderId="2" xfId="2" applyNumberFormat="1" applyFont="1" applyFill="1" applyBorder="1" applyAlignment="1">
      <alignment horizontal="left" vertical="center"/>
    </xf>
    <xf numFmtId="49" fontId="13" fillId="5" borderId="2" xfId="2" applyNumberFormat="1" applyFont="1" applyFill="1" applyBorder="1" applyAlignment="1">
      <alignment horizontal="center"/>
    </xf>
    <xf numFmtId="4" fontId="15" fillId="5" borderId="2" xfId="2" applyNumberFormat="1" applyFont="1" applyFill="1" applyBorder="1"/>
    <xf numFmtId="164" fontId="5" fillId="0" borderId="2" xfId="2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0" fillId="0" borderId="6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vertical="center" wrapText="1"/>
    </xf>
    <xf numFmtId="4" fontId="35" fillId="0" borderId="0" xfId="0" applyNumberFormat="1" applyFont="1"/>
    <xf numFmtId="0" fontId="11" fillId="0" borderId="0" xfId="4" applyFont="1"/>
    <xf numFmtId="0" fontId="36" fillId="0" borderId="0" xfId="4" applyFont="1"/>
    <xf numFmtId="0" fontId="36" fillId="0" borderId="0" xfId="4" applyFont="1" applyAlignment="1">
      <alignment wrapText="1"/>
    </xf>
    <xf numFmtId="0" fontId="36" fillId="0" borderId="3" xfId="4" applyFont="1" applyBorder="1" applyAlignment="1">
      <alignment horizontal="center" vertical="center"/>
    </xf>
    <xf numFmtId="0" fontId="36" fillId="0" borderId="0" xfId="4" applyFont="1" applyBorder="1" applyAlignment="1">
      <alignment horizontal="center" vertical="center"/>
    </xf>
    <xf numFmtId="0" fontId="36" fillId="0" borderId="0" xfId="4" applyFont="1" applyBorder="1" applyAlignment="1">
      <alignment horizontal="center" vertical="center" wrapText="1"/>
    </xf>
    <xf numFmtId="0" fontId="23" fillId="0" borderId="0" xfId="4" applyFont="1"/>
    <xf numFmtId="0" fontId="37" fillId="0" borderId="0" xfId="4" applyFont="1" applyAlignment="1">
      <alignment vertical="center"/>
    </xf>
    <xf numFmtId="0" fontId="5" fillId="0" borderId="4" xfId="4" applyFont="1" applyBorder="1" applyAlignment="1">
      <alignment horizontal="center" wrapText="1"/>
    </xf>
    <xf numFmtId="0" fontId="38" fillId="0" borderId="4" xfId="4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4" xfId="4" applyFont="1" applyBorder="1" applyAlignment="1">
      <alignment horizontal="center" vertical="center"/>
    </xf>
    <xf numFmtId="4" fontId="5" fillId="0" borderId="4" xfId="4" applyNumberFormat="1" applyFont="1" applyBorder="1" applyAlignment="1">
      <alignment vertical="center"/>
    </xf>
    <xf numFmtId="49" fontId="5" fillId="0" borderId="4" xfId="4" applyNumberFormat="1" applyFont="1" applyBorder="1" applyAlignment="1">
      <alignment horizontal="center" vertical="center"/>
    </xf>
    <xf numFmtId="4" fontId="5" fillId="0" borderId="4" xfId="4" applyNumberFormat="1" applyFont="1" applyBorder="1" applyAlignment="1">
      <alignment horizontal="right" vertical="center" wrapText="1"/>
    </xf>
    <xf numFmtId="4" fontId="5" fillId="0" borderId="4" xfId="4" applyNumberFormat="1" applyFont="1" applyBorder="1" applyAlignment="1">
      <alignment horizontal="right" vertical="center"/>
    </xf>
    <xf numFmtId="0" fontId="8" fillId="0" borderId="0" xfId="4" applyFont="1" applyAlignment="1">
      <alignment vertical="center"/>
    </xf>
    <xf numFmtId="0" fontId="8" fillId="0" borderId="4" xfId="4" applyFont="1" applyBorder="1" applyAlignment="1">
      <alignment vertical="center"/>
    </xf>
    <xf numFmtId="4" fontId="7" fillId="0" borderId="4" xfId="4" applyNumberFormat="1" applyFont="1" applyBorder="1" applyAlignment="1">
      <alignment horizontal="right" vertical="center" wrapText="1"/>
    </xf>
    <xf numFmtId="0" fontId="6" fillId="0" borderId="0" xfId="4" applyFont="1" applyBorder="1"/>
    <xf numFmtId="0" fontId="6" fillId="0" borderId="0" xfId="4" applyFont="1" applyBorder="1" applyAlignment="1">
      <alignment horizontal="center"/>
    </xf>
    <xf numFmtId="49" fontId="6" fillId="0" borderId="0" xfId="4" applyNumberFormat="1" applyFont="1" applyBorder="1" applyAlignment="1">
      <alignment wrapText="1"/>
    </xf>
    <xf numFmtId="0" fontId="9" fillId="0" borderId="0" xfId="4" applyFont="1" applyBorder="1" applyAlignment="1"/>
    <xf numFmtId="0" fontId="9" fillId="0" borderId="0" xfId="4" applyFont="1" applyBorder="1"/>
    <xf numFmtId="4" fontId="6" fillId="0" borderId="0" xfId="4" applyNumberFormat="1" applyFont="1" applyBorder="1" applyAlignment="1">
      <alignment horizontal="right"/>
    </xf>
    <xf numFmtId="0" fontId="24" fillId="0" borderId="0" xfId="4" applyFont="1"/>
    <xf numFmtId="0" fontId="7" fillId="0" borderId="0" xfId="4" applyFont="1"/>
    <xf numFmtId="0" fontId="24" fillId="0" borderId="4" xfId="4" applyFont="1" applyBorder="1" applyAlignment="1">
      <alignment vertical="center"/>
    </xf>
    <xf numFmtId="0" fontId="24" fillId="0" borderId="4" xfId="4" applyFont="1" applyBorder="1" applyAlignment="1">
      <alignment vertical="center" wrapText="1"/>
    </xf>
    <xf numFmtId="0" fontId="24" fillId="0" borderId="4" xfId="4" applyFont="1" applyBorder="1" applyAlignment="1">
      <alignment horizontal="center" vertical="center"/>
    </xf>
    <xf numFmtId="0" fontId="28" fillId="0" borderId="4" xfId="4" applyFont="1" applyBorder="1" applyAlignment="1">
      <alignment horizontal="center" vertical="center"/>
    </xf>
    <xf numFmtId="0" fontId="28" fillId="0" borderId="4" xfId="4" applyFont="1" applyBorder="1" applyAlignment="1">
      <alignment vertical="center" wrapText="1"/>
    </xf>
    <xf numFmtId="4" fontId="7" fillId="0" borderId="4" xfId="4" applyNumberFormat="1" applyFont="1" applyBorder="1" applyAlignment="1">
      <alignment vertical="center"/>
    </xf>
    <xf numFmtId="49" fontId="24" fillId="0" borderId="4" xfId="4" applyNumberFormat="1" applyFont="1" applyBorder="1" applyAlignment="1">
      <alignment horizontal="center" vertical="center"/>
    </xf>
    <xf numFmtId="0" fontId="24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4" fontId="24" fillId="2" borderId="4" xfId="4" applyNumberFormat="1" applyFont="1" applyFill="1" applyBorder="1"/>
    <xf numFmtId="4" fontId="24" fillId="0" borderId="4" xfId="4" applyNumberFormat="1" applyFont="1" applyBorder="1"/>
    <xf numFmtId="0" fontId="28" fillId="0" borderId="0" xfId="4" applyFont="1"/>
    <xf numFmtId="49" fontId="7" fillId="3" borderId="4" xfId="4" applyNumberFormat="1" applyFont="1" applyFill="1" applyBorder="1" applyAlignment="1" applyProtection="1">
      <alignment horizontal="left" vertical="center" wrapText="1"/>
      <protection locked="0"/>
    </xf>
    <xf numFmtId="49" fontId="5" fillId="3" borderId="4" xfId="4" applyNumberFormat="1" applyFont="1" applyFill="1" applyBorder="1" applyAlignment="1" applyProtection="1">
      <alignment horizontal="left" vertical="center" wrapText="1"/>
      <protection locked="0"/>
    </xf>
    <xf numFmtId="0" fontId="28" fillId="0" borderId="5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12" fillId="0" borderId="0" xfId="4" applyFont="1"/>
    <xf numFmtId="0" fontId="3" fillId="0" borderId="0" xfId="4" applyFont="1"/>
    <xf numFmtId="49" fontId="5" fillId="0" borderId="2" xfId="2" applyNumberFormat="1" applyFont="1" applyFill="1" applyBorder="1" applyAlignment="1">
      <alignment vertical="center" wrapText="1"/>
    </xf>
    <xf numFmtId="49" fontId="7" fillId="7" borderId="2" xfId="2" applyNumberFormat="1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vertical="center"/>
    </xf>
    <xf numFmtId="49" fontId="7" fillId="4" borderId="2" xfId="2" applyNumberFormat="1" applyFont="1" applyFill="1" applyBorder="1" applyAlignment="1">
      <alignment vertical="center" wrapText="1"/>
    </xf>
    <xf numFmtId="49" fontId="7" fillId="7" borderId="2" xfId="2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/>
    </xf>
    <xf numFmtId="49" fontId="5" fillId="2" borderId="2" xfId="2" applyNumberFormat="1" applyFont="1" applyFill="1" applyBorder="1" applyAlignment="1">
      <alignment horizontal="left" vertical="center" wrapText="1"/>
    </xf>
    <xf numFmtId="0" fontId="1" fillId="2" borderId="0" xfId="4" applyFill="1" applyAlignment="1"/>
    <xf numFmtId="0" fontId="11" fillId="2" borderId="0" xfId="4" applyFont="1" applyFill="1" applyAlignment="1">
      <alignment horizontal="center" wrapText="1"/>
    </xf>
    <xf numFmtId="0" fontId="28" fillId="2" borderId="0" xfId="4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24" fillId="0" borderId="12" xfId="0" applyFont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 wrapText="1"/>
    </xf>
    <xf numFmtId="0" fontId="11" fillId="0" borderId="0" xfId="4" applyFont="1" applyAlignment="1">
      <alignment horizontal="center"/>
    </xf>
    <xf numFmtId="49" fontId="5" fillId="0" borderId="8" xfId="4" applyNumberFormat="1" applyFont="1" applyBorder="1" applyAlignment="1">
      <alignment vertical="center" wrapText="1"/>
    </xf>
    <xf numFmtId="0" fontId="8" fillId="0" borderId="5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0" fontId="7" fillId="0" borderId="8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5" fillId="0" borderId="8" xfId="4" applyFont="1" applyBorder="1" applyAlignment="1">
      <alignment vertical="center" wrapText="1"/>
    </xf>
    <xf numFmtId="0" fontId="8" fillId="0" borderId="5" xfId="4" applyFont="1" applyBorder="1" applyAlignment="1"/>
    <xf numFmtId="0" fontId="8" fillId="0" borderId="9" xfId="4" applyFont="1" applyBorder="1" applyAlignment="1"/>
    <xf numFmtId="0" fontId="1" fillId="0" borderId="5" xfId="4" applyBorder="1" applyAlignment="1">
      <alignment vertical="center"/>
    </xf>
    <xf numFmtId="0" fontId="1" fillId="0" borderId="9" xfId="4" applyBorder="1" applyAlignment="1">
      <alignment vertical="center"/>
    </xf>
    <xf numFmtId="0" fontId="7" fillId="0" borderId="8" xfId="4" applyFont="1" applyBorder="1" applyAlignment="1">
      <alignment vertical="center"/>
    </xf>
    <xf numFmtId="0" fontId="39" fillId="0" borderId="5" xfId="4" applyFont="1" applyBorder="1" applyAlignment="1">
      <alignment vertical="center"/>
    </xf>
    <xf numFmtId="0" fontId="39" fillId="0" borderId="9" xfId="4" applyFont="1" applyBorder="1" applyAlignment="1">
      <alignment vertical="center"/>
    </xf>
    <xf numFmtId="0" fontId="8" fillId="0" borderId="5" xfId="4" applyFont="1" applyBorder="1" applyAlignment="1">
      <alignment vertical="center" wrapText="1"/>
    </xf>
    <xf numFmtId="0" fontId="8" fillId="0" borderId="9" xfId="4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4" fontId="13" fillId="8" borderId="4" xfId="0" applyNumberFormat="1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4" fontId="13" fillId="8" borderId="4" xfId="0" applyNumberFormat="1" applyFont="1" applyFill="1" applyBorder="1" applyAlignment="1">
      <alignment horizontal="center"/>
    </xf>
    <xf numFmtId="0" fontId="41" fillId="0" borderId="0" xfId="4" applyFont="1" applyAlignment="1">
      <alignment horizontal="center" wrapText="1"/>
    </xf>
    <xf numFmtId="0" fontId="28" fillId="0" borderId="0" xfId="4" applyFont="1" applyAlignment="1">
      <alignment horizontal="center"/>
    </xf>
    <xf numFmtId="49" fontId="5" fillId="0" borderId="2" xfId="2" applyNumberFormat="1" applyFont="1" applyFill="1" applyBorder="1" applyAlignment="1">
      <alignment vertical="center" wrapText="1"/>
    </xf>
    <xf numFmtId="0" fontId="21" fillId="0" borderId="6" xfId="4" applyFont="1" applyBorder="1" applyAlignment="1">
      <alignment horizontal="left" vertical="center" wrapText="1"/>
    </xf>
    <xf numFmtId="0" fontId="21" fillId="0" borderId="13" xfId="4" applyFont="1" applyBorder="1" applyAlignment="1">
      <alignment horizontal="left" vertical="center" wrapText="1"/>
    </xf>
    <xf numFmtId="0" fontId="4" fillId="0" borderId="2" xfId="4" applyFont="1" applyBorder="1" applyAlignment="1">
      <alignment horizontal="left" vertical="center" wrapText="1"/>
    </xf>
    <xf numFmtId="164" fontId="5" fillId="0" borderId="2" xfId="2" applyNumberFormat="1" applyFont="1" applyFill="1" applyBorder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center" vertical="top"/>
    </xf>
    <xf numFmtId="49" fontId="7" fillId="0" borderId="2" xfId="2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21" fillId="0" borderId="2" xfId="4" applyFont="1" applyBorder="1" applyAlignment="1">
      <alignment horizontal="left" vertical="center" wrapText="1"/>
    </xf>
    <xf numFmtId="0" fontId="40" fillId="0" borderId="0" xfId="2" applyFont="1" applyBorder="1" applyAlignment="1">
      <alignment horizontal="center" vertical="top"/>
    </xf>
    <xf numFmtId="0" fontId="7" fillId="0" borderId="0" xfId="2" applyFont="1" applyBorder="1" applyAlignment="1">
      <alignment vertical="top"/>
    </xf>
    <xf numFmtId="49" fontId="7" fillId="2" borderId="6" xfId="2" applyNumberFormat="1" applyFont="1" applyFill="1" applyBorder="1" applyAlignment="1">
      <alignment horizontal="center"/>
    </xf>
    <xf numFmtId="49" fontId="7" fillId="2" borderId="14" xfId="2" applyNumberFormat="1" applyFont="1" applyFill="1" applyBorder="1" applyAlignment="1">
      <alignment horizontal="center"/>
    </xf>
    <xf numFmtId="49" fontId="7" fillId="2" borderId="13" xfId="2" applyNumberFormat="1" applyFont="1" applyFill="1" applyBorder="1" applyAlignment="1">
      <alignment horizontal="center"/>
    </xf>
    <xf numFmtId="49" fontId="5" fillId="0" borderId="6" xfId="2" applyNumberFormat="1" applyFont="1" applyFill="1" applyBorder="1" applyAlignment="1">
      <alignment horizontal="center"/>
    </xf>
    <xf numFmtId="49" fontId="5" fillId="0" borderId="14" xfId="2" applyNumberFormat="1" applyFont="1" applyFill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7" fillId="0" borderId="6" xfId="2" applyNumberFormat="1" applyFont="1" applyFill="1" applyBorder="1" applyAlignment="1">
      <alignment horizontal="center"/>
    </xf>
    <xf numFmtId="49" fontId="7" fillId="0" borderId="14" xfId="2" applyNumberFormat="1" applyFont="1" applyFill="1" applyBorder="1" applyAlignment="1">
      <alignment horizontal="center"/>
    </xf>
    <xf numFmtId="49" fontId="7" fillId="0" borderId="13" xfId="2" applyNumberFormat="1" applyFont="1" applyFill="1" applyBorder="1" applyAlignment="1">
      <alignment horizontal="center"/>
    </xf>
    <xf numFmtId="0" fontId="13" fillId="0" borderId="0" xfId="3" applyFont="1" applyBorder="1" applyAlignment="1">
      <alignment horizontal="center" wrapText="1"/>
    </xf>
    <xf numFmtId="0" fontId="13" fillId="0" borderId="3" xfId="3" applyFont="1" applyBorder="1" applyAlignment="1">
      <alignment horizontal="center"/>
    </xf>
    <xf numFmtId="49" fontId="5" fillId="0" borderId="2" xfId="2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top"/>
    </xf>
    <xf numFmtId="49" fontId="7" fillId="0" borderId="2" xfId="2" applyNumberFormat="1" applyFont="1" applyFill="1" applyBorder="1" applyAlignment="1">
      <alignment horizontal="center" vertical="top" wrapText="1"/>
    </xf>
    <xf numFmtId="49" fontId="7" fillId="0" borderId="2" xfId="2" applyNumberFormat="1" applyFont="1" applyBorder="1" applyAlignment="1">
      <alignment horizontal="center" vertical="top"/>
    </xf>
  </cellXfs>
  <cellStyles count="5">
    <cellStyle name="Normalny" xfId="0" builtinId="0"/>
    <cellStyle name="Normalny 2" xfId="1"/>
    <cellStyle name="Normalny 3" xfId="3"/>
    <cellStyle name="Normalny 4" xfId="4"/>
    <cellStyle name="Normalny_wiejskie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wak\Desktop\MOJE%20DOKUMENTY\Bud&#380;et%202017\1%20projekt%20bud&#380;etu%20na%202017r\za&#322;&#261;czniki%202017%20do%20bud&#380;etu%20%20do%20Zarzadzenia%20N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wak\Desktop\MOJE%20DOKUMENTY\Bud&#380;et%202017\2.%20Uchwa&#322;a%20na%202017r.r\za&#322;&#261;czniki%20%20na%202017%20do%20bud&#380;e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ochody"/>
      <sheetName val="2 wyd"/>
      <sheetName val="2a"/>
      <sheetName val="3 zlec"/>
      <sheetName val="4 dot cel jst."/>
      <sheetName val="5"/>
      <sheetName val="6 dotacje z budżetu"/>
      <sheetName val="7 ZK i rk doch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ochody"/>
      <sheetName val="2 wyd"/>
      <sheetName val="2a"/>
      <sheetName val="3 zlec"/>
      <sheetName val="4 dot cel jst."/>
      <sheetName val="5"/>
      <sheetName val="6 dotacje z budżetu"/>
      <sheetName val="7 ZK i rk doch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26" sqref="C26"/>
    </sheetView>
  </sheetViews>
  <sheetFormatPr defaultColWidth="5.109375" defaultRowHeight="13.8"/>
  <cols>
    <col min="1" max="1" width="4.88671875" style="30" customWidth="1"/>
    <col min="2" max="2" width="6.44140625" style="30" customWidth="1"/>
    <col min="3" max="3" width="7" style="30" customWidth="1"/>
    <col min="4" max="4" width="42.88671875" style="30" customWidth="1"/>
    <col min="5" max="5" width="12" style="31" customWidth="1"/>
    <col min="6" max="6" width="12.109375" style="31" customWidth="1"/>
    <col min="7" max="16384" width="5.109375" style="32"/>
  </cols>
  <sheetData>
    <row r="1" spans="1:6">
      <c r="D1" s="10" t="s">
        <v>174</v>
      </c>
    </row>
    <row r="2" spans="1:6">
      <c r="D2" s="10" t="s">
        <v>223</v>
      </c>
    </row>
    <row r="3" spans="1:6">
      <c r="D3" s="10" t="s">
        <v>69</v>
      </c>
    </row>
    <row r="4" spans="1:6">
      <c r="D4" s="10" t="s">
        <v>224</v>
      </c>
    </row>
    <row r="5" spans="1:6" ht="30.75" customHeight="1"/>
    <row r="6" spans="1:6" ht="29.25" customHeight="1">
      <c r="A6" s="214" t="s">
        <v>220</v>
      </c>
      <c r="B6" s="214"/>
      <c r="C6" s="214"/>
      <c r="D6" s="214"/>
      <c r="E6" s="214"/>
      <c r="F6" s="214"/>
    </row>
    <row r="8" spans="1:6" ht="19.5" customHeight="1"/>
    <row r="9" spans="1:6" ht="24" customHeight="1">
      <c r="A9" s="33" t="s">
        <v>3</v>
      </c>
      <c r="B9" s="34" t="s">
        <v>1</v>
      </c>
      <c r="C9" s="34" t="s">
        <v>2</v>
      </c>
      <c r="D9" s="33" t="s">
        <v>70</v>
      </c>
      <c r="E9" s="35" t="s">
        <v>71</v>
      </c>
      <c r="F9" s="35" t="s">
        <v>72</v>
      </c>
    </row>
    <row r="10" spans="1:6" s="39" customFormat="1" ht="20.25" customHeight="1">
      <c r="A10" s="36" t="s">
        <v>8</v>
      </c>
      <c r="B10" s="36"/>
      <c r="C10" s="36"/>
      <c r="D10" s="37" t="s">
        <v>9</v>
      </c>
      <c r="E10" s="38">
        <f>E11</f>
        <v>80000</v>
      </c>
      <c r="F10" s="38">
        <f>F11</f>
        <v>80000</v>
      </c>
    </row>
    <row r="11" spans="1:6" s="39" customFormat="1">
      <c r="A11" s="40"/>
      <c r="B11" s="40" t="s">
        <v>10</v>
      </c>
      <c r="C11" s="40"/>
      <c r="D11" s="41" t="s">
        <v>11</v>
      </c>
      <c r="E11" s="42">
        <f>E12</f>
        <v>80000</v>
      </c>
      <c r="F11" s="42">
        <f>F14</f>
        <v>80000</v>
      </c>
    </row>
    <row r="12" spans="1:6" s="39" customFormat="1" ht="39.6">
      <c r="A12" s="40"/>
      <c r="B12" s="40"/>
      <c r="C12" s="40" t="s">
        <v>73</v>
      </c>
      <c r="D12" s="41" t="s">
        <v>74</v>
      </c>
      <c r="E12" s="42">
        <v>80000</v>
      </c>
      <c r="F12" s="43"/>
    </row>
    <row r="13" spans="1:6" s="39" customFormat="1">
      <c r="A13" s="40"/>
      <c r="B13" s="40" t="s">
        <v>10</v>
      </c>
      <c r="C13" s="40"/>
      <c r="D13" s="41"/>
      <c r="E13" s="42"/>
      <c r="F13" s="43"/>
    </row>
    <row r="14" spans="1:6" s="39" customFormat="1">
      <c r="A14" s="40"/>
      <c r="B14" s="40"/>
      <c r="C14" s="40" t="s">
        <v>37</v>
      </c>
      <c r="D14" s="41"/>
      <c r="E14" s="42"/>
      <c r="F14" s="42">
        <v>80000</v>
      </c>
    </row>
    <row r="15" spans="1:6" s="46" customFormat="1" ht="19.5" customHeight="1">
      <c r="A15" s="44">
        <v>801</v>
      </c>
      <c r="B15" s="44"/>
      <c r="C15" s="45"/>
      <c r="D15" s="44" t="s">
        <v>13</v>
      </c>
      <c r="E15" s="38">
        <f>E19+E16</f>
        <v>267319</v>
      </c>
      <c r="F15" s="38">
        <f>F19+F16</f>
        <v>267319</v>
      </c>
    </row>
    <row r="16" spans="1:6" s="46" customFormat="1" ht="21" customHeight="1">
      <c r="A16" s="44"/>
      <c r="B16" s="47">
        <v>80103</v>
      </c>
      <c r="C16" s="35"/>
      <c r="D16" s="47" t="s">
        <v>75</v>
      </c>
      <c r="E16" s="42">
        <f>E17</f>
        <v>4259</v>
      </c>
      <c r="F16" s="42">
        <f>F18</f>
        <v>4259</v>
      </c>
    </row>
    <row r="17" spans="1:6" s="46" customFormat="1" ht="26.4">
      <c r="A17" s="44"/>
      <c r="B17" s="47"/>
      <c r="C17" s="35">
        <v>2310</v>
      </c>
      <c r="D17" s="48" t="s">
        <v>76</v>
      </c>
      <c r="E17" s="42">
        <v>4259</v>
      </c>
      <c r="F17" s="42"/>
    </row>
    <row r="18" spans="1:6" s="46" customFormat="1" ht="52.8">
      <c r="A18" s="49"/>
      <c r="B18" s="50"/>
      <c r="C18" s="51" t="s">
        <v>77</v>
      </c>
      <c r="D18" s="52" t="s">
        <v>78</v>
      </c>
      <c r="E18" s="53"/>
      <c r="F18" s="54">
        <v>4259</v>
      </c>
    </row>
    <row r="19" spans="1:6" s="58" customFormat="1" ht="21.75" customHeight="1">
      <c r="A19" s="33"/>
      <c r="B19" s="33">
        <v>80104</v>
      </c>
      <c r="C19" s="55"/>
      <c r="D19" s="56" t="s">
        <v>14</v>
      </c>
      <c r="E19" s="57">
        <f>E20</f>
        <v>263060</v>
      </c>
      <c r="F19" s="57">
        <f>F20+F21</f>
        <v>263060</v>
      </c>
    </row>
    <row r="20" spans="1:6" s="58" customFormat="1" ht="26.4">
      <c r="A20" s="33"/>
      <c r="B20" s="33"/>
      <c r="C20" s="59">
        <v>2310</v>
      </c>
      <c r="D20" s="48" t="s">
        <v>76</v>
      </c>
      <c r="E20" s="42">
        <v>263060</v>
      </c>
      <c r="F20" s="42"/>
    </row>
    <row r="21" spans="1:6" s="58" customFormat="1">
      <c r="A21" s="33"/>
      <c r="B21" s="33"/>
      <c r="C21" s="59">
        <v>4010</v>
      </c>
      <c r="D21" s="48" t="s">
        <v>79</v>
      </c>
      <c r="E21" s="42"/>
      <c r="F21" s="42">
        <v>263060</v>
      </c>
    </row>
    <row r="22" spans="1:6" s="46" customFormat="1" ht="20.25" customHeight="1">
      <c r="A22" s="44"/>
      <c r="B22" s="44"/>
      <c r="C22" s="44"/>
      <c r="D22" s="44" t="s">
        <v>7</v>
      </c>
      <c r="E22" s="38">
        <f>E10+E15</f>
        <v>347319</v>
      </c>
      <c r="F22" s="38">
        <f>F10+F15</f>
        <v>347319</v>
      </c>
    </row>
    <row r="23" spans="1:6">
      <c r="A23" s="60"/>
      <c r="B23" s="60"/>
      <c r="C23" s="60"/>
      <c r="D23" s="60"/>
      <c r="E23" s="61"/>
      <c r="F23" s="61"/>
    </row>
    <row r="24" spans="1:6">
      <c r="A24" s="60"/>
      <c r="B24" s="60"/>
      <c r="C24" s="60"/>
      <c r="D24" s="60"/>
      <c r="E24" s="61"/>
      <c r="F24" s="61"/>
    </row>
    <row r="25" spans="1:6">
      <c r="A25" s="60"/>
      <c r="B25" s="60"/>
      <c r="C25" s="60"/>
      <c r="D25" s="62" t="s">
        <v>80</v>
      </c>
      <c r="E25" s="63"/>
      <c r="F25" s="63"/>
    </row>
    <row r="26" spans="1:6">
      <c r="D26" s="64"/>
    </row>
    <row r="27" spans="1:6" s="213" customFormat="1" ht="15" customHeight="1">
      <c r="D27" s="215" t="s">
        <v>233</v>
      </c>
      <c r="E27" s="215"/>
      <c r="F27" s="215"/>
    </row>
  </sheetData>
  <mergeCells count="2">
    <mergeCell ref="A6:F6"/>
    <mergeCell ref="D27:F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G14" sqref="G14"/>
    </sheetView>
  </sheetViews>
  <sheetFormatPr defaultColWidth="9.109375" defaultRowHeight="13.2"/>
  <cols>
    <col min="1" max="1" width="4.88671875" style="65" customWidth="1"/>
    <col min="2" max="2" width="40.109375" style="65" customWidth="1"/>
    <col min="3" max="3" width="14.33203125" style="65" customWidth="1"/>
    <col min="4" max="4" width="6.109375" style="65" customWidth="1"/>
    <col min="5" max="5" width="13.109375" style="65" customWidth="1"/>
    <col min="6" max="16384" width="9.109375" style="65"/>
  </cols>
  <sheetData>
    <row r="1" spans="1:5" ht="13.8">
      <c r="C1" s="1" t="s">
        <v>175</v>
      </c>
    </row>
    <row r="2" spans="1:5" ht="13.8">
      <c r="C2" s="1" t="s">
        <v>225</v>
      </c>
      <c r="D2" s="66"/>
    </row>
    <row r="3" spans="1:5" ht="13.8">
      <c r="C3" s="1" t="s">
        <v>81</v>
      </c>
      <c r="D3" s="66"/>
    </row>
    <row r="4" spans="1:5" ht="13.8">
      <c r="C4" s="1" t="s">
        <v>226</v>
      </c>
      <c r="D4" s="66"/>
    </row>
    <row r="5" spans="1:5" ht="39.75" customHeight="1"/>
    <row r="6" spans="1:5" ht="13.8">
      <c r="A6" s="219" t="s">
        <v>176</v>
      </c>
      <c r="B6" s="219"/>
      <c r="C6" s="219"/>
      <c r="D6" s="219"/>
      <c r="E6" s="219"/>
    </row>
    <row r="8" spans="1:5" ht="25.5" customHeight="1"/>
    <row r="9" spans="1:5" ht="18" customHeight="1">
      <c r="A9" s="75" t="s">
        <v>24</v>
      </c>
      <c r="B9" s="226" t="s">
        <v>0</v>
      </c>
      <c r="C9" s="227"/>
      <c r="D9" s="228"/>
      <c r="E9" s="76" t="s">
        <v>90</v>
      </c>
    </row>
    <row r="10" spans="1:5" ht="18" customHeight="1">
      <c r="A10" s="67">
        <v>931</v>
      </c>
      <c r="B10" s="203" t="s">
        <v>219</v>
      </c>
      <c r="C10" s="201"/>
      <c r="D10" s="202"/>
      <c r="E10" s="68">
        <v>7787656.8799999999</v>
      </c>
    </row>
    <row r="11" spans="1:5" ht="25.5" customHeight="1">
      <c r="A11" s="67">
        <v>950</v>
      </c>
      <c r="B11" s="220" t="s">
        <v>82</v>
      </c>
      <c r="C11" s="221"/>
      <c r="D11" s="222"/>
      <c r="E11" s="68">
        <v>0</v>
      </c>
    </row>
    <row r="12" spans="1:5" ht="25.5" customHeight="1">
      <c r="A12" s="67">
        <v>951</v>
      </c>
      <c r="B12" s="220" t="s">
        <v>83</v>
      </c>
      <c r="C12" s="221"/>
      <c r="D12" s="222"/>
      <c r="E12" s="68">
        <v>0</v>
      </c>
    </row>
    <row r="13" spans="1:5" ht="25.5" customHeight="1">
      <c r="A13" s="67">
        <v>952</v>
      </c>
      <c r="B13" s="220" t="s">
        <v>84</v>
      </c>
      <c r="C13" s="221"/>
      <c r="D13" s="222"/>
      <c r="E13" s="156"/>
    </row>
    <row r="14" spans="1:5" ht="15" customHeight="1">
      <c r="A14" s="67">
        <v>957</v>
      </c>
      <c r="B14" s="220" t="s">
        <v>85</v>
      </c>
      <c r="C14" s="221"/>
      <c r="D14" s="222"/>
      <c r="E14" s="68">
        <v>0</v>
      </c>
    </row>
    <row r="15" spans="1:5" ht="15" customHeight="1">
      <c r="A15" s="67"/>
      <c r="B15" s="223" t="s">
        <v>86</v>
      </c>
      <c r="C15" s="224"/>
      <c r="D15" s="225"/>
      <c r="E15" s="69">
        <f>SUM(E10:E14)</f>
        <v>7787656.8799999999</v>
      </c>
    </row>
    <row r="16" spans="1:5" ht="27.75" customHeight="1">
      <c r="A16" s="70"/>
      <c r="B16" s="229"/>
      <c r="C16" s="229"/>
      <c r="D16" s="229"/>
      <c r="E16" s="71"/>
    </row>
    <row r="17" spans="1:5" ht="19.5" customHeight="1">
      <c r="A17" s="75" t="s">
        <v>24</v>
      </c>
      <c r="B17" s="223" t="s">
        <v>0</v>
      </c>
      <c r="C17" s="224"/>
      <c r="D17" s="225"/>
      <c r="E17" s="76" t="s">
        <v>90</v>
      </c>
    </row>
    <row r="18" spans="1:5" ht="24" customHeight="1">
      <c r="A18" s="72">
        <v>992</v>
      </c>
      <c r="B18" s="220" t="s">
        <v>87</v>
      </c>
      <c r="C18" s="221"/>
      <c r="D18" s="222"/>
      <c r="E18" s="68">
        <v>857414.88</v>
      </c>
    </row>
    <row r="19" spans="1:5" ht="18.75" customHeight="1">
      <c r="A19" s="72"/>
      <c r="B19" s="223" t="s">
        <v>88</v>
      </c>
      <c r="C19" s="224"/>
      <c r="D19" s="225"/>
      <c r="E19" s="69">
        <f>E18</f>
        <v>857414.88</v>
      </c>
    </row>
    <row r="20" spans="1:5" ht="33" customHeight="1">
      <c r="B20" s="218"/>
      <c r="C20" s="218"/>
      <c r="D20" s="218"/>
    </row>
    <row r="21" spans="1:5" ht="19.5" customHeight="1">
      <c r="C21" s="217" t="s">
        <v>89</v>
      </c>
      <c r="D21" s="217"/>
      <c r="E21" s="217"/>
    </row>
    <row r="22" spans="1:5" ht="24" customHeight="1">
      <c r="C22" s="216" t="s">
        <v>232</v>
      </c>
      <c r="D22" s="216"/>
      <c r="E22" s="216"/>
    </row>
    <row r="23" spans="1:5">
      <c r="C23" s="73"/>
      <c r="D23" s="73"/>
    </row>
  </sheetData>
  <mergeCells count="14">
    <mergeCell ref="C22:E22"/>
    <mergeCell ref="C21:E21"/>
    <mergeCell ref="B20:D20"/>
    <mergeCell ref="A6:E6"/>
    <mergeCell ref="B11:D11"/>
    <mergeCell ref="B12:D12"/>
    <mergeCell ref="B13:D13"/>
    <mergeCell ref="B14:D14"/>
    <mergeCell ref="B15:D15"/>
    <mergeCell ref="B18:D18"/>
    <mergeCell ref="B19:D19"/>
    <mergeCell ref="B9:D9"/>
    <mergeCell ref="B17:D17"/>
    <mergeCell ref="B16:D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31" sqref="H31"/>
    </sheetView>
  </sheetViews>
  <sheetFormatPr defaultColWidth="9.109375" defaultRowHeight="13.8"/>
  <cols>
    <col min="1" max="1" width="5.6640625" style="32" customWidth="1"/>
    <col min="2" max="2" width="6.6640625" style="32" customWidth="1"/>
    <col min="3" max="3" width="15.6640625" style="32" customWidth="1"/>
    <col min="4" max="4" width="12.6640625" style="32" customWidth="1"/>
    <col min="5" max="5" width="11.6640625" style="32" customWidth="1"/>
    <col min="6" max="6" width="12.6640625" style="32" customWidth="1"/>
    <col min="7" max="7" width="12" style="32" customWidth="1"/>
    <col min="8" max="8" width="11.44140625" style="32" customWidth="1"/>
    <col min="9" max="16384" width="9.109375" style="32"/>
  </cols>
  <sheetData>
    <row r="1" spans="1:8">
      <c r="F1" s="186" t="s">
        <v>205</v>
      </c>
      <c r="G1" s="204"/>
      <c r="H1" s="204"/>
    </row>
    <row r="2" spans="1:8">
      <c r="F2" s="186" t="s">
        <v>227</v>
      </c>
      <c r="G2" s="204"/>
      <c r="H2" s="204"/>
    </row>
    <row r="3" spans="1:8">
      <c r="F3" s="186" t="s">
        <v>108</v>
      </c>
      <c r="G3" s="204"/>
      <c r="H3" s="204"/>
    </row>
    <row r="4" spans="1:8">
      <c r="F4" s="186" t="s">
        <v>228</v>
      </c>
      <c r="G4" s="204"/>
      <c r="H4" s="204"/>
    </row>
    <row r="5" spans="1:8" ht="21" customHeight="1">
      <c r="F5" s="160"/>
    </row>
    <row r="6" spans="1:8">
      <c r="A6" s="161"/>
      <c r="B6" s="161"/>
      <c r="C6" s="162"/>
      <c r="D6" s="161"/>
      <c r="E6" s="161"/>
      <c r="F6" s="161"/>
      <c r="G6" s="161"/>
      <c r="H6" s="161"/>
    </row>
    <row r="7" spans="1:8" ht="28.5" customHeight="1">
      <c r="A7" s="163"/>
      <c r="B7" s="164"/>
      <c r="C7" s="165"/>
      <c r="D7" s="165"/>
      <c r="E7" s="166"/>
      <c r="F7" s="166"/>
    </row>
    <row r="8" spans="1:8" ht="28.5" customHeight="1">
      <c r="A8" s="234" t="s">
        <v>221</v>
      </c>
      <c r="B8" s="235"/>
      <c r="C8" s="235"/>
      <c r="D8" s="235"/>
      <c r="E8" s="235"/>
      <c r="F8" s="235"/>
      <c r="G8" s="235"/>
      <c r="H8" s="236"/>
    </row>
    <row r="9" spans="1:8" s="167" customFormat="1" ht="33.75" customHeight="1">
      <c r="A9" s="234" t="s">
        <v>189</v>
      </c>
      <c r="B9" s="235"/>
      <c r="C9" s="235"/>
      <c r="D9" s="235"/>
      <c r="E9" s="235"/>
      <c r="F9" s="235"/>
      <c r="G9" s="235"/>
      <c r="H9" s="236"/>
    </row>
    <row r="10" spans="1:8" ht="26.4">
      <c r="A10" s="168" t="s">
        <v>1</v>
      </c>
      <c r="B10" s="168" t="s">
        <v>2</v>
      </c>
      <c r="C10" s="237" t="s">
        <v>0</v>
      </c>
      <c r="D10" s="238"/>
      <c r="E10" s="238"/>
      <c r="F10" s="239"/>
      <c r="G10" s="169" t="s">
        <v>71</v>
      </c>
      <c r="H10" s="169" t="s">
        <v>72</v>
      </c>
    </row>
    <row r="11" spans="1:8" ht="20.25" customHeight="1">
      <c r="A11" s="170">
        <v>80148</v>
      </c>
      <c r="B11" s="171"/>
      <c r="C11" s="231" t="s">
        <v>190</v>
      </c>
      <c r="D11" s="232"/>
      <c r="E11" s="232"/>
      <c r="F11" s="233"/>
      <c r="G11" s="172">
        <f>SUM(G12:G17)</f>
        <v>520200</v>
      </c>
      <c r="H11" s="172">
        <f>SUM(H12:H17)</f>
        <v>520200</v>
      </c>
    </row>
    <row r="12" spans="1:8" ht="27" customHeight="1">
      <c r="A12" s="170"/>
      <c r="B12" s="173" t="s">
        <v>191</v>
      </c>
      <c r="C12" s="231" t="s">
        <v>192</v>
      </c>
      <c r="D12" s="240"/>
      <c r="E12" s="240"/>
      <c r="F12" s="241"/>
      <c r="G12" s="172">
        <v>260000</v>
      </c>
      <c r="H12" s="172"/>
    </row>
    <row r="13" spans="1:8">
      <c r="A13" s="170"/>
      <c r="B13" s="173" t="s">
        <v>193</v>
      </c>
      <c r="C13" s="231" t="s">
        <v>194</v>
      </c>
      <c r="D13" s="232"/>
      <c r="E13" s="232"/>
      <c r="F13" s="233"/>
      <c r="G13" s="172">
        <v>260000</v>
      </c>
      <c r="H13" s="174"/>
    </row>
    <row r="14" spans="1:8">
      <c r="A14" s="170"/>
      <c r="B14" s="173" t="s">
        <v>195</v>
      </c>
      <c r="C14" s="231" t="s">
        <v>196</v>
      </c>
      <c r="D14" s="232"/>
      <c r="E14" s="232"/>
      <c r="F14" s="233"/>
      <c r="G14" s="172">
        <v>200</v>
      </c>
      <c r="H14" s="174"/>
    </row>
    <row r="15" spans="1:8">
      <c r="A15" s="170"/>
      <c r="B15" s="171">
        <v>4210</v>
      </c>
      <c r="C15" s="231" t="s">
        <v>197</v>
      </c>
      <c r="D15" s="245"/>
      <c r="E15" s="245"/>
      <c r="F15" s="246"/>
      <c r="G15" s="172"/>
      <c r="H15" s="175">
        <v>3300</v>
      </c>
    </row>
    <row r="16" spans="1:8">
      <c r="A16" s="170"/>
      <c r="B16" s="171">
        <v>4220</v>
      </c>
      <c r="C16" s="231" t="s">
        <v>198</v>
      </c>
      <c r="D16" s="232"/>
      <c r="E16" s="232"/>
      <c r="F16" s="233"/>
      <c r="G16" s="176"/>
      <c r="H16" s="175">
        <v>515900</v>
      </c>
    </row>
    <row r="17" spans="1:8">
      <c r="A17" s="170"/>
      <c r="B17" s="171">
        <v>4300</v>
      </c>
      <c r="C17" s="231" t="s">
        <v>199</v>
      </c>
      <c r="D17" s="232"/>
      <c r="E17" s="232"/>
      <c r="F17" s="233"/>
      <c r="G17" s="177"/>
      <c r="H17" s="175">
        <v>1000</v>
      </c>
    </row>
    <row r="18" spans="1:8" ht="23.25" customHeight="1">
      <c r="A18" s="170">
        <v>80195</v>
      </c>
      <c r="B18" s="171"/>
      <c r="C18" s="231" t="s">
        <v>200</v>
      </c>
      <c r="D18" s="232"/>
      <c r="E18" s="232"/>
      <c r="F18" s="233"/>
      <c r="G18" s="172">
        <f>SUM(G19:G20)</f>
        <v>200</v>
      </c>
      <c r="H18" s="175">
        <f>SUM(H19:H20)</f>
        <v>200</v>
      </c>
    </row>
    <row r="19" spans="1:8">
      <c r="A19" s="170"/>
      <c r="B19" s="173" t="s">
        <v>201</v>
      </c>
      <c r="C19" s="231" t="s">
        <v>202</v>
      </c>
      <c r="D19" s="232"/>
      <c r="E19" s="232"/>
      <c r="F19" s="233"/>
      <c r="G19" s="172">
        <v>200</v>
      </c>
      <c r="H19" s="175"/>
    </row>
    <row r="20" spans="1:8">
      <c r="A20" s="170"/>
      <c r="B20" s="171">
        <v>4300</v>
      </c>
      <c r="C20" s="231" t="s">
        <v>199</v>
      </c>
      <c r="D20" s="232"/>
      <c r="E20" s="232"/>
      <c r="F20" s="233"/>
      <c r="G20" s="170"/>
      <c r="H20" s="175">
        <v>200</v>
      </c>
    </row>
    <row r="21" spans="1:8" ht="24" customHeight="1">
      <c r="A21" s="242" t="s">
        <v>203</v>
      </c>
      <c r="B21" s="243"/>
      <c r="C21" s="243"/>
      <c r="D21" s="243"/>
      <c r="E21" s="243"/>
      <c r="F21" s="244"/>
      <c r="G21" s="178">
        <f>G11+G18</f>
        <v>520400</v>
      </c>
      <c r="H21" s="178">
        <f>H11+H18</f>
        <v>520400</v>
      </c>
    </row>
    <row r="22" spans="1:8" ht="24.75" customHeight="1">
      <c r="A22" s="179"/>
      <c r="B22" s="180"/>
      <c r="C22" s="181"/>
      <c r="D22" s="182"/>
      <c r="E22" s="182"/>
      <c r="F22" s="182"/>
      <c r="G22" s="183"/>
      <c r="H22" s="184"/>
    </row>
    <row r="23" spans="1:8">
      <c r="F23" s="160" t="s">
        <v>204</v>
      </c>
      <c r="G23" s="160"/>
    </row>
    <row r="24" spans="1:8" ht="15.75" customHeight="1">
      <c r="F24" s="160"/>
      <c r="G24" s="160"/>
    </row>
    <row r="25" spans="1:8">
      <c r="F25" s="230" t="s">
        <v>231</v>
      </c>
      <c r="G25" s="230"/>
    </row>
  </sheetData>
  <mergeCells count="15">
    <mergeCell ref="F25:G25"/>
    <mergeCell ref="C13:F13"/>
    <mergeCell ref="A8:H8"/>
    <mergeCell ref="A9:H9"/>
    <mergeCell ref="C10:F10"/>
    <mergeCell ref="C11:F11"/>
    <mergeCell ref="C12:F12"/>
    <mergeCell ref="C20:F20"/>
    <mergeCell ref="A21:F21"/>
    <mergeCell ref="C14:F14"/>
    <mergeCell ref="C15:F15"/>
    <mergeCell ref="C16:F16"/>
    <mergeCell ref="C17:F17"/>
    <mergeCell ref="C18:F18"/>
    <mergeCell ref="C19:F19"/>
  </mergeCells>
  <pageMargins left="0.7" right="0.42" top="0.75" bottom="0.39" header="0.31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19" workbookViewId="0">
      <selection activeCell="A13" sqref="A13:XFD13"/>
    </sheetView>
  </sheetViews>
  <sheetFormatPr defaultColWidth="15" defaultRowHeight="14.4"/>
  <cols>
    <col min="1" max="1" width="5.109375" customWidth="1"/>
    <col min="2" max="3" width="5.88671875" customWidth="1"/>
    <col min="4" max="4" width="37.44140625" customWidth="1"/>
    <col min="5" max="6" width="10.88671875" customWidth="1"/>
    <col min="7" max="7" width="11" customWidth="1"/>
  </cols>
  <sheetData>
    <row r="1" spans="1:8">
      <c r="A1" s="2"/>
      <c r="B1" s="2"/>
      <c r="C1" s="2"/>
      <c r="D1" s="2"/>
      <c r="E1" s="77" t="s">
        <v>177</v>
      </c>
      <c r="F1" s="2"/>
      <c r="G1" s="2"/>
    </row>
    <row r="2" spans="1:8">
      <c r="A2" s="2"/>
      <c r="B2" s="2"/>
      <c r="C2" s="2"/>
      <c r="D2" s="2"/>
      <c r="E2" s="78" t="s">
        <v>229</v>
      </c>
      <c r="F2" s="78"/>
      <c r="G2" s="78"/>
    </row>
    <row r="3" spans="1:8" ht="18" customHeight="1">
      <c r="A3" s="2"/>
      <c r="B3" s="2"/>
      <c r="C3" s="2"/>
      <c r="D3" s="2"/>
      <c r="E3" s="79" t="s">
        <v>108</v>
      </c>
      <c r="F3" s="78"/>
      <c r="G3" s="78"/>
    </row>
    <row r="4" spans="1:8">
      <c r="A4" s="2"/>
      <c r="B4" s="2"/>
      <c r="C4" s="2"/>
      <c r="D4" s="2"/>
      <c r="E4" s="1" t="s">
        <v>230</v>
      </c>
      <c r="F4" s="2"/>
      <c r="G4" s="2"/>
    </row>
    <row r="5" spans="1:8">
      <c r="A5" s="2"/>
      <c r="B5" s="2"/>
      <c r="C5" s="2"/>
      <c r="D5" s="2"/>
      <c r="E5" s="2"/>
      <c r="F5" s="2"/>
      <c r="G5" s="2"/>
    </row>
    <row r="6" spans="1:8">
      <c r="A6" s="2"/>
      <c r="B6" s="2"/>
      <c r="C6" s="2"/>
      <c r="D6" s="2"/>
      <c r="E6" s="2"/>
      <c r="F6" s="2"/>
      <c r="G6" s="2"/>
    </row>
    <row r="7" spans="1:8">
      <c r="A7" s="2"/>
      <c r="B7" s="2"/>
      <c r="C7" s="2"/>
      <c r="D7" s="2"/>
      <c r="E7" s="2"/>
      <c r="F7" s="2"/>
      <c r="G7" s="2"/>
    </row>
    <row r="8" spans="1:8" ht="33" customHeight="1">
      <c r="A8" s="247" t="s">
        <v>222</v>
      </c>
      <c r="B8" s="247"/>
      <c r="C8" s="247"/>
      <c r="D8" s="247"/>
      <c r="E8" s="247"/>
      <c r="F8" s="247"/>
      <c r="G8" s="247"/>
    </row>
    <row r="9" spans="1:8" ht="20.25" customHeight="1">
      <c r="A9" s="247"/>
      <c r="B9" s="247"/>
      <c r="C9" s="247"/>
      <c r="D9" s="247"/>
      <c r="E9" s="247"/>
      <c r="F9" s="247"/>
      <c r="G9" s="247"/>
      <c r="H9" s="154"/>
    </row>
    <row r="10" spans="1:8" ht="20.25" customHeight="1">
      <c r="A10" s="154"/>
      <c r="B10" s="154"/>
      <c r="C10" s="154"/>
      <c r="D10" s="154"/>
      <c r="E10" s="154"/>
      <c r="F10" s="154"/>
      <c r="G10" s="154"/>
      <c r="H10" s="154"/>
    </row>
    <row r="11" spans="1:8" ht="22.5" customHeight="1">
      <c r="A11" s="80" t="s">
        <v>109</v>
      </c>
      <c r="B11" s="80"/>
      <c r="C11" s="80"/>
      <c r="D11" s="80"/>
      <c r="E11" s="248" t="s">
        <v>91</v>
      </c>
      <c r="F11" s="248"/>
      <c r="G11" s="248"/>
    </row>
    <row r="12" spans="1:8" ht="21.6">
      <c r="A12" s="81" t="s">
        <v>3</v>
      </c>
      <c r="B12" s="82" t="s">
        <v>1</v>
      </c>
      <c r="C12" s="83" t="s">
        <v>24</v>
      </c>
      <c r="D12" s="81" t="s">
        <v>92</v>
      </c>
      <c r="E12" s="83" t="s">
        <v>93</v>
      </c>
      <c r="F12" s="83" t="s">
        <v>94</v>
      </c>
      <c r="G12" s="83" t="s">
        <v>95</v>
      </c>
    </row>
    <row r="13" spans="1:8" ht="32.4">
      <c r="A13" s="87">
        <v>600</v>
      </c>
      <c r="B13" s="87">
        <v>60004</v>
      </c>
      <c r="C13" s="87">
        <v>2310</v>
      </c>
      <c r="D13" s="88" t="s">
        <v>96</v>
      </c>
      <c r="E13" s="89"/>
      <c r="F13" s="89"/>
      <c r="G13" s="90">
        <v>74100</v>
      </c>
    </row>
    <row r="14" spans="1:8" ht="43.2">
      <c r="A14" s="87">
        <v>600</v>
      </c>
      <c r="B14" s="87">
        <v>60004</v>
      </c>
      <c r="C14" s="87">
        <v>2310</v>
      </c>
      <c r="D14" s="88" t="s">
        <v>178</v>
      </c>
      <c r="E14" s="89"/>
      <c r="F14" s="89"/>
      <c r="G14" s="90">
        <v>40000</v>
      </c>
    </row>
    <row r="15" spans="1:8" ht="30.6" customHeight="1">
      <c r="A15" s="157">
        <v>600</v>
      </c>
      <c r="B15" s="157">
        <v>60004</v>
      </c>
      <c r="C15" s="157">
        <v>2310</v>
      </c>
      <c r="D15" s="158" t="s">
        <v>179</v>
      </c>
      <c r="E15" s="89"/>
      <c r="F15" s="89"/>
      <c r="G15" s="90">
        <v>1622000</v>
      </c>
    </row>
    <row r="16" spans="1:8" ht="30.6" customHeight="1">
      <c r="A16" s="157">
        <v>600</v>
      </c>
      <c r="B16" s="157">
        <v>60014</v>
      </c>
      <c r="C16" s="157">
        <v>6300</v>
      </c>
      <c r="D16" s="88" t="s">
        <v>180</v>
      </c>
      <c r="E16" s="89"/>
      <c r="F16" s="89"/>
      <c r="G16" s="90">
        <v>115000</v>
      </c>
    </row>
    <row r="17" spans="1:9" ht="45" customHeight="1">
      <c r="A17" s="87">
        <v>801</v>
      </c>
      <c r="B17" s="87">
        <v>80104</v>
      </c>
      <c r="C17" s="87">
        <v>2310</v>
      </c>
      <c r="D17" s="91" t="s">
        <v>97</v>
      </c>
      <c r="E17" s="92"/>
      <c r="F17" s="93"/>
      <c r="G17" s="94">
        <v>390000</v>
      </c>
    </row>
    <row r="18" spans="1:9" ht="37.5" customHeight="1">
      <c r="A18" s="87">
        <v>851</v>
      </c>
      <c r="B18" s="87">
        <v>85158</v>
      </c>
      <c r="C18" s="87">
        <v>2710</v>
      </c>
      <c r="D18" s="88" t="s">
        <v>184</v>
      </c>
      <c r="E18" s="94"/>
      <c r="F18" s="93"/>
      <c r="G18" s="94">
        <v>12922</v>
      </c>
      <c r="I18" t="s">
        <v>23</v>
      </c>
    </row>
    <row r="19" spans="1:9" ht="39" customHeight="1">
      <c r="A19" s="87">
        <v>900</v>
      </c>
      <c r="B19" s="87">
        <v>90002</v>
      </c>
      <c r="C19" s="155">
        <v>2320</v>
      </c>
      <c r="D19" s="95" t="s">
        <v>181</v>
      </c>
      <c r="E19" s="93"/>
      <c r="F19" s="94"/>
      <c r="G19" s="94">
        <v>40000</v>
      </c>
    </row>
    <row r="20" spans="1:9" ht="32.25" customHeight="1">
      <c r="A20" s="155">
        <v>921</v>
      </c>
      <c r="B20" s="155">
        <v>92114</v>
      </c>
      <c r="C20" s="87">
        <v>2480</v>
      </c>
      <c r="D20" s="95" t="s">
        <v>98</v>
      </c>
      <c r="E20" s="94">
        <v>1211882</v>
      </c>
      <c r="F20" s="93"/>
      <c r="G20" s="93"/>
    </row>
    <row r="21" spans="1:9" ht="32.25" customHeight="1">
      <c r="A21" s="155">
        <v>921</v>
      </c>
      <c r="B21" s="155">
        <v>92114</v>
      </c>
      <c r="C21" s="155">
        <v>6220</v>
      </c>
      <c r="D21" s="95" t="s">
        <v>98</v>
      </c>
      <c r="E21" s="94"/>
      <c r="F21" s="93"/>
      <c r="G21" s="94">
        <v>82000</v>
      </c>
    </row>
    <row r="22" spans="1:9" ht="27" customHeight="1">
      <c r="A22" s="87">
        <v>921</v>
      </c>
      <c r="B22" s="87">
        <v>92116</v>
      </c>
      <c r="C22" s="155">
        <v>2480</v>
      </c>
      <c r="D22" s="95" t="s">
        <v>99</v>
      </c>
      <c r="E22" s="94">
        <v>207156</v>
      </c>
      <c r="F22" s="93"/>
      <c r="G22" s="93"/>
    </row>
    <row r="23" spans="1:9" ht="22.5" customHeight="1">
      <c r="A23" s="87"/>
      <c r="B23" s="87"/>
      <c r="C23" s="87"/>
      <c r="D23" s="96" t="s">
        <v>7</v>
      </c>
      <c r="E23" s="97">
        <f>SUM(E13:E22)</f>
        <v>1419038</v>
      </c>
      <c r="F23" s="97">
        <f>SUM(F13:F22)</f>
        <v>0</v>
      </c>
      <c r="G23" s="97">
        <f>SUM(G13:G22)</f>
        <v>2376022</v>
      </c>
      <c r="H23" s="98"/>
    </row>
    <row r="24" spans="1:9" ht="23.25" customHeight="1">
      <c r="A24" s="99"/>
      <c r="B24" s="100"/>
      <c r="C24" s="100"/>
      <c r="D24" s="101" t="s">
        <v>100</v>
      </c>
      <c r="E24" s="249">
        <f>E23+F23+G23</f>
        <v>3795060</v>
      </c>
      <c r="F24" s="250"/>
      <c r="G24" s="250"/>
    </row>
    <row r="25" spans="1:9">
      <c r="A25" s="2"/>
      <c r="B25" s="2"/>
      <c r="C25" s="2"/>
      <c r="D25" s="2"/>
      <c r="E25" s="2"/>
      <c r="F25" s="2"/>
      <c r="G25" s="2"/>
    </row>
    <row r="26" spans="1:9" ht="26.25" customHeight="1">
      <c r="A26" s="2"/>
      <c r="B26" s="2"/>
      <c r="C26" s="2"/>
      <c r="D26" s="2"/>
      <c r="E26" s="2"/>
      <c r="F26" s="2"/>
      <c r="G26" s="2"/>
    </row>
    <row r="27" spans="1:9" ht="26.25" customHeight="1">
      <c r="A27" s="80" t="s">
        <v>110</v>
      </c>
      <c r="B27" s="102"/>
      <c r="C27" s="102"/>
      <c r="D27" s="80"/>
      <c r="E27" s="251" t="s">
        <v>91</v>
      </c>
      <c r="F27" s="252"/>
      <c r="G27" s="253"/>
    </row>
    <row r="28" spans="1:9" ht="22.5" customHeight="1">
      <c r="A28" s="81" t="s">
        <v>3</v>
      </c>
      <c r="B28" s="82" t="s">
        <v>1</v>
      </c>
      <c r="C28" s="82"/>
      <c r="D28" s="81" t="s">
        <v>92</v>
      </c>
      <c r="E28" s="83" t="s">
        <v>93</v>
      </c>
      <c r="F28" s="83" t="s">
        <v>94</v>
      </c>
      <c r="G28" s="83" t="s">
        <v>95</v>
      </c>
    </row>
    <row r="29" spans="1:9" ht="41.25" customHeight="1">
      <c r="A29" s="84">
        <v>630</v>
      </c>
      <c r="B29" s="84">
        <v>63095</v>
      </c>
      <c r="C29" s="84">
        <v>2810</v>
      </c>
      <c r="D29" s="88" t="s">
        <v>187</v>
      </c>
      <c r="E29" s="86"/>
      <c r="F29" s="85"/>
      <c r="G29" s="94">
        <v>3000</v>
      </c>
    </row>
    <row r="30" spans="1:9" ht="27" customHeight="1">
      <c r="A30" s="84">
        <v>801</v>
      </c>
      <c r="B30" s="84">
        <v>80101</v>
      </c>
      <c r="C30" s="84">
        <v>2540</v>
      </c>
      <c r="D30" s="88" t="s">
        <v>101</v>
      </c>
      <c r="E30" s="86">
        <v>1100000</v>
      </c>
      <c r="F30" s="85"/>
      <c r="G30" s="85"/>
    </row>
    <row r="31" spans="1:9" ht="33.75" customHeight="1">
      <c r="A31" s="84">
        <v>801</v>
      </c>
      <c r="B31" s="84">
        <v>80101</v>
      </c>
      <c r="C31" s="84">
        <v>2590</v>
      </c>
      <c r="D31" s="88" t="s">
        <v>102</v>
      </c>
      <c r="E31" s="90">
        <v>715000</v>
      </c>
      <c r="F31" s="93"/>
      <c r="G31" s="93"/>
    </row>
    <row r="32" spans="1:9" ht="38.25" customHeight="1">
      <c r="A32" s="84">
        <v>801</v>
      </c>
      <c r="B32" s="84">
        <v>80103</v>
      </c>
      <c r="C32" s="84">
        <v>2590</v>
      </c>
      <c r="D32" s="88" t="s">
        <v>103</v>
      </c>
      <c r="E32" s="90">
        <v>230000</v>
      </c>
      <c r="F32" s="93"/>
      <c r="G32" s="93"/>
    </row>
    <row r="33" spans="1:9" ht="27.75" customHeight="1">
      <c r="A33" s="84">
        <v>801</v>
      </c>
      <c r="B33" s="84">
        <v>80104</v>
      </c>
      <c r="C33" s="84">
        <v>2540</v>
      </c>
      <c r="D33" s="88" t="s">
        <v>104</v>
      </c>
      <c r="E33" s="90">
        <v>440000</v>
      </c>
      <c r="F33" s="93"/>
      <c r="G33" s="93"/>
      <c r="H33" s="98"/>
      <c r="I33" s="98"/>
    </row>
    <row r="34" spans="1:9" ht="27.75" customHeight="1">
      <c r="A34" s="84">
        <v>801</v>
      </c>
      <c r="B34" s="84">
        <v>80104</v>
      </c>
      <c r="C34" s="84">
        <v>2540</v>
      </c>
      <c r="D34" s="88" t="s">
        <v>105</v>
      </c>
      <c r="E34" s="94">
        <v>380000</v>
      </c>
      <c r="F34" s="93"/>
      <c r="G34" s="93"/>
      <c r="H34" s="98"/>
      <c r="I34" s="98"/>
    </row>
    <row r="35" spans="1:9" ht="32.25" customHeight="1">
      <c r="A35" s="84">
        <v>801</v>
      </c>
      <c r="B35" s="84">
        <v>80104</v>
      </c>
      <c r="C35" s="84">
        <v>2540</v>
      </c>
      <c r="D35" s="88" t="s">
        <v>106</v>
      </c>
      <c r="E35" s="94">
        <v>170000</v>
      </c>
      <c r="F35" s="93"/>
      <c r="G35" s="93"/>
      <c r="H35" s="98"/>
    </row>
    <row r="36" spans="1:9" ht="37.5" customHeight="1">
      <c r="A36" s="84">
        <v>801</v>
      </c>
      <c r="B36" s="84">
        <v>80104</v>
      </c>
      <c r="C36" s="84">
        <v>2590</v>
      </c>
      <c r="D36" s="88" t="s">
        <v>185</v>
      </c>
      <c r="E36" s="94">
        <v>900000</v>
      </c>
      <c r="F36" s="93"/>
      <c r="G36" s="93"/>
      <c r="H36" s="98"/>
    </row>
    <row r="37" spans="1:9" ht="25.5" customHeight="1">
      <c r="A37" s="84">
        <v>801</v>
      </c>
      <c r="B37" s="84">
        <v>80149</v>
      </c>
      <c r="C37" s="84">
        <v>2540</v>
      </c>
      <c r="D37" s="88" t="s">
        <v>104</v>
      </c>
      <c r="E37" s="94">
        <v>735900</v>
      </c>
      <c r="F37" s="93"/>
      <c r="G37" s="93"/>
      <c r="H37" s="98"/>
    </row>
    <row r="38" spans="1:9" ht="25.5" customHeight="1">
      <c r="A38" s="84">
        <v>801</v>
      </c>
      <c r="B38" s="84">
        <v>80149</v>
      </c>
      <c r="C38" s="84">
        <v>2540</v>
      </c>
      <c r="D38" s="88" t="s">
        <v>105</v>
      </c>
      <c r="E38" s="94">
        <v>53000</v>
      </c>
      <c r="F38" s="93"/>
      <c r="G38" s="93"/>
      <c r="H38" s="98"/>
    </row>
    <row r="39" spans="1:9" ht="18.75" customHeight="1">
      <c r="A39" s="84">
        <v>801</v>
      </c>
      <c r="B39" s="84">
        <v>80150</v>
      </c>
      <c r="C39" s="84">
        <v>2540</v>
      </c>
      <c r="D39" s="84" t="s">
        <v>101</v>
      </c>
      <c r="E39" s="94">
        <v>400000</v>
      </c>
      <c r="F39" s="93"/>
      <c r="G39" s="93"/>
      <c r="H39" s="98"/>
    </row>
    <row r="40" spans="1:9" ht="37.5" customHeight="1">
      <c r="A40" s="84">
        <v>801</v>
      </c>
      <c r="B40" s="84">
        <v>80150</v>
      </c>
      <c r="C40" s="84">
        <v>2590</v>
      </c>
      <c r="D40" s="88" t="s">
        <v>102</v>
      </c>
      <c r="E40" s="94">
        <v>575000</v>
      </c>
      <c r="F40" s="93"/>
      <c r="G40" s="93"/>
      <c r="H40" s="98"/>
    </row>
    <row r="41" spans="1:9" ht="38.25" customHeight="1">
      <c r="A41" s="84">
        <v>854</v>
      </c>
      <c r="B41" s="84">
        <v>85404</v>
      </c>
      <c r="C41" s="84">
        <v>2540</v>
      </c>
      <c r="D41" s="88" t="s">
        <v>182</v>
      </c>
      <c r="E41" s="94">
        <v>85000</v>
      </c>
      <c r="F41" s="93"/>
      <c r="G41" s="93"/>
      <c r="H41" s="98"/>
    </row>
    <row r="42" spans="1:9" ht="38.25" customHeight="1">
      <c r="A42" s="84">
        <v>854</v>
      </c>
      <c r="B42" s="84">
        <v>85404</v>
      </c>
      <c r="C42" s="84">
        <v>2590</v>
      </c>
      <c r="D42" s="88" t="s">
        <v>103</v>
      </c>
      <c r="E42" s="94">
        <v>5000</v>
      </c>
      <c r="F42" s="93"/>
      <c r="G42" s="93"/>
      <c r="H42" s="98"/>
    </row>
    <row r="43" spans="1:9" ht="39" customHeight="1">
      <c r="A43" s="84">
        <v>853</v>
      </c>
      <c r="B43" s="84">
        <v>85395</v>
      </c>
      <c r="C43" s="84">
        <v>2820</v>
      </c>
      <c r="D43" s="88" t="s">
        <v>206</v>
      </c>
      <c r="E43" s="93"/>
      <c r="F43" s="93"/>
      <c r="G43" s="94">
        <v>16500</v>
      </c>
    </row>
    <row r="44" spans="1:9" ht="34.5" customHeight="1">
      <c r="A44" s="84">
        <v>855</v>
      </c>
      <c r="B44" s="84">
        <v>85505</v>
      </c>
      <c r="C44" s="84">
        <v>2830</v>
      </c>
      <c r="D44" s="88" t="s">
        <v>186</v>
      </c>
      <c r="E44" s="93"/>
      <c r="F44" s="93"/>
      <c r="G44" s="94">
        <v>155000</v>
      </c>
    </row>
    <row r="45" spans="1:9" ht="42.75" customHeight="1">
      <c r="A45" s="84">
        <v>921</v>
      </c>
      <c r="B45" s="84">
        <v>92109</v>
      </c>
      <c r="C45" s="84">
        <v>2820</v>
      </c>
      <c r="D45" s="88" t="s">
        <v>188</v>
      </c>
      <c r="E45" s="93"/>
      <c r="F45" s="93"/>
      <c r="G45" s="94">
        <v>3000</v>
      </c>
    </row>
    <row r="46" spans="1:9" ht="35.25" customHeight="1">
      <c r="A46" s="84">
        <v>921</v>
      </c>
      <c r="B46" s="84">
        <v>92120</v>
      </c>
      <c r="C46" s="84">
        <v>6570</v>
      </c>
      <c r="D46" s="88" t="s">
        <v>183</v>
      </c>
      <c r="E46" s="93"/>
      <c r="F46" s="93"/>
      <c r="G46" s="90">
        <v>138000</v>
      </c>
    </row>
    <row r="47" spans="1:9" ht="34.950000000000003" customHeight="1">
      <c r="A47" s="84">
        <v>926</v>
      </c>
      <c r="B47" s="84">
        <v>92695</v>
      </c>
      <c r="C47" s="84">
        <v>2820</v>
      </c>
      <c r="D47" s="88" t="s">
        <v>107</v>
      </c>
      <c r="E47" s="93"/>
      <c r="F47" s="93"/>
      <c r="G47" s="90">
        <v>60000</v>
      </c>
    </row>
    <row r="48" spans="1:9" ht="18" customHeight="1">
      <c r="A48" s="84"/>
      <c r="B48" s="84"/>
      <c r="C48" s="84"/>
      <c r="D48" s="96" t="s">
        <v>7</v>
      </c>
      <c r="E48" s="103">
        <f>E30+E31+E32+E33+E34+E35+E36+E37+E38+E39+E40+E41+E42</f>
        <v>5788900</v>
      </c>
      <c r="F48" s="103">
        <f>SUM(F30:F47)</f>
        <v>0</v>
      </c>
      <c r="G48" s="103">
        <f>G47+G46+G45+G44+G43+G29</f>
        <v>375500</v>
      </c>
      <c r="H48" s="98"/>
    </row>
    <row r="49" spans="1:7" ht="25.5" customHeight="1">
      <c r="A49" s="84"/>
      <c r="B49" s="84"/>
      <c r="C49" s="84"/>
      <c r="D49" s="104" t="s">
        <v>100</v>
      </c>
      <c r="E49" s="254">
        <f>E48+F48+G48</f>
        <v>6164400</v>
      </c>
      <c r="F49" s="254"/>
      <c r="G49" s="254"/>
    </row>
    <row r="50" spans="1:7" ht="12.75" customHeight="1">
      <c r="D50" s="105"/>
    </row>
    <row r="52" spans="1:7">
      <c r="E52" s="73" t="s">
        <v>237</v>
      </c>
      <c r="F52" s="73"/>
    </row>
    <row r="53" spans="1:7">
      <c r="E53" s="73"/>
      <c r="F53" s="73"/>
    </row>
    <row r="54" spans="1:7">
      <c r="E54" s="216" t="s">
        <v>231</v>
      </c>
      <c r="F54" s="216"/>
      <c r="G54" s="216"/>
    </row>
    <row r="58" spans="1:7">
      <c r="F58" s="159">
        <f>E49+E24</f>
        <v>9959460</v>
      </c>
    </row>
    <row r="59" spans="1:7">
      <c r="F59" s="159"/>
    </row>
  </sheetData>
  <mergeCells count="6">
    <mergeCell ref="E54:G54"/>
    <mergeCell ref="A8:G9"/>
    <mergeCell ref="E11:G11"/>
    <mergeCell ref="E24:G24"/>
    <mergeCell ref="E27:G27"/>
    <mergeCell ref="E49:G4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7" workbookViewId="0">
      <selection activeCell="E32" sqref="E32"/>
    </sheetView>
  </sheetViews>
  <sheetFormatPr defaultColWidth="9.109375" defaultRowHeight="13.2"/>
  <cols>
    <col min="1" max="1" width="5.88671875" style="185" customWidth="1"/>
    <col min="2" max="2" width="7.33203125" style="185" customWidth="1"/>
    <col min="3" max="3" width="8" style="185" customWidth="1"/>
    <col min="4" max="4" width="49" style="185" customWidth="1"/>
    <col min="5" max="5" width="13.88671875" style="185" customWidth="1"/>
    <col min="6" max="16384" width="9.109375" style="185"/>
  </cols>
  <sheetData>
    <row r="1" spans="1:5" ht="13.8">
      <c r="D1" s="205" t="s">
        <v>215</v>
      </c>
      <c r="E1" s="204"/>
    </row>
    <row r="2" spans="1:5" ht="13.8">
      <c r="D2" s="205" t="s">
        <v>234</v>
      </c>
      <c r="E2" s="204"/>
    </row>
    <row r="3" spans="1:5" ht="13.8">
      <c r="D3" s="205" t="s">
        <v>207</v>
      </c>
      <c r="E3" s="204"/>
    </row>
    <row r="4" spans="1:5" ht="13.8">
      <c r="D4" s="205" t="s">
        <v>235</v>
      </c>
      <c r="E4" s="204"/>
    </row>
    <row r="6" spans="1:5" ht="41.25" customHeight="1"/>
    <row r="7" spans="1:5" ht="46.5" customHeight="1">
      <c r="A7" s="255" t="s">
        <v>218</v>
      </c>
      <c r="B7" s="255"/>
      <c r="C7" s="255"/>
      <c r="D7" s="255"/>
      <c r="E7" s="255"/>
    </row>
    <row r="8" spans="1:5" ht="9.75" customHeight="1"/>
    <row r="9" spans="1:5" ht="6.75" customHeight="1"/>
    <row r="10" spans="1:5">
      <c r="A10" s="185" t="s">
        <v>71</v>
      </c>
    </row>
    <row r="12" spans="1:5" ht="26.4">
      <c r="A12" s="187" t="s">
        <v>3</v>
      </c>
      <c r="B12" s="188" t="s">
        <v>208</v>
      </c>
      <c r="C12" s="188" t="s">
        <v>2</v>
      </c>
      <c r="D12" s="187" t="s">
        <v>0</v>
      </c>
      <c r="E12" s="189" t="s">
        <v>4</v>
      </c>
    </row>
    <row r="13" spans="1:5" ht="25.5" customHeight="1">
      <c r="A13" s="190">
        <v>900</v>
      </c>
      <c r="B13" s="190"/>
      <c r="C13" s="190"/>
      <c r="D13" s="191" t="s">
        <v>209</v>
      </c>
      <c r="E13" s="192">
        <f>E14</f>
        <v>33000</v>
      </c>
    </row>
    <row r="14" spans="1:5" ht="32.25" customHeight="1">
      <c r="A14" s="189"/>
      <c r="B14" s="189">
        <v>90019</v>
      </c>
      <c r="C14" s="189"/>
      <c r="D14" s="188" t="s">
        <v>210</v>
      </c>
      <c r="E14" s="172">
        <f>E15</f>
        <v>33000</v>
      </c>
    </row>
    <row r="15" spans="1:5">
      <c r="A15" s="189"/>
      <c r="B15" s="189"/>
      <c r="C15" s="193" t="s">
        <v>211</v>
      </c>
      <c r="D15" s="188" t="s">
        <v>212</v>
      </c>
      <c r="E15" s="172">
        <v>33000</v>
      </c>
    </row>
    <row r="16" spans="1:5">
      <c r="A16" s="194"/>
      <c r="B16" s="194"/>
      <c r="C16" s="194"/>
      <c r="D16" s="194"/>
      <c r="E16" s="195"/>
    </row>
    <row r="17" spans="1:5">
      <c r="A17" s="194"/>
      <c r="B17" s="194"/>
      <c r="C17" s="194"/>
      <c r="D17" s="194"/>
      <c r="E17" s="195"/>
    </row>
    <row r="18" spans="1:5">
      <c r="A18" s="194" t="s">
        <v>72</v>
      </c>
      <c r="B18" s="194"/>
      <c r="C18" s="194"/>
      <c r="D18" s="194"/>
      <c r="E18" s="195"/>
    </row>
    <row r="19" spans="1:5">
      <c r="A19" s="194"/>
      <c r="B19" s="194"/>
      <c r="C19" s="194"/>
      <c r="D19" s="194"/>
      <c r="E19" s="195"/>
    </row>
    <row r="20" spans="1:5" ht="26.4">
      <c r="A20" s="187" t="s">
        <v>3</v>
      </c>
      <c r="B20" s="188" t="s">
        <v>213</v>
      </c>
      <c r="C20" s="188" t="s">
        <v>214</v>
      </c>
      <c r="D20" s="187" t="s">
        <v>0</v>
      </c>
      <c r="E20" s="171" t="s">
        <v>4</v>
      </c>
    </row>
    <row r="21" spans="1:5" s="60" customFormat="1" ht="20.25" customHeight="1">
      <c r="A21" s="36" t="s">
        <v>15</v>
      </c>
      <c r="B21" s="36"/>
      <c r="C21" s="36"/>
      <c r="D21" s="199" t="s">
        <v>216</v>
      </c>
      <c r="E21" s="196">
        <f>E22</f>
        <v>33000</v>
      </c>
    </row>
    <row r="22" spans="1:5">
      <c r="A22" s="40"/>
      <c r="B22" s="40" t="s">
        <v>55</v>
      </c>
      <c r="C22" s="40"/>
      <c r="D22" s="200" t="s">
        <v>217</v>
      </c>
      <c r="E22" s="197">
        <f>E23</f>
        <v>33000</v>
      </c>
    </row>
    <row r="23" spans="1:5">
      <c r="A23" s="40"/>
      <c r="B23" s="40"/>
      <c r="C23" s="40" t="s">
        <v>37</v>
      </c>
      <c r="D23" s="200" t="s">
        <v>199</v>
      </c>
      <c r="E23" s="197">
        <v>33000</v>
      </c>
    </row>
    <row r="25" spans="1:5" ht="36" customHeight="1"/>
    <row r="26" spans="1:5">
      <c r="D26" s="198" t="s">
        <v>239</v>
      </c>
    </row>
    <row r="27" spans="1:5">
      <c r="D27" s="198"/>
    </row>
    <row r="28" spans="1:5">
      <c r="D28" s="256" t="s">
        <v>238</v>
      </c>
      <c r="E28" s="256"/>
    </row>
  </sheetData>
  <mergeCells count="2">
    <mergeCell ref="A7:E7"/>
    <mergeCell ref="D28:E2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3"/>
  <sheetViews>
    <sheetView view="pageBreakPreview" zoomScaleSheetLayoutView="100" workbookViewId="0">
      <selection activeCell="J13" sqref="J13"/>
    </sheetView>
  </sheetViews>
  <sheetFormatPr defaultRowHeight="13.2"/>
  <cols>
    <col min="1" max="1" width="3.44140625" style="114" bestFit="1" customWidth="1"/>
    <col min="2" max="2" width="11" style="121" bestFit="1" customWidth="1"/>
    <col min="3" max="3" width="25.33203125" style="115" customWidth="1"/>
    <col min="4" max="4" width="6.6640625" style="116" customWidth="1"/>
    <col min="5" max="5" width="7.44140625" style="116" customWidth="1"/>
    <col min="6" max="6" width="5.33203125" style="116" customWidth="1"/>
    <col min="7" max="7" width="24.88671875" style="116" customWidth="1"/>
    <col min="8" max="8" width="14.33203125" style="3" customWidth="1"/>
    <col min="9" max="256" width="9.109375" style="3"/>
    <col min="257" max="257" width="11.44140625" style="3" customWidth="1"/>
    <col min="258" max="258" width="4.88671875" style="3" customWidth="1"/>
    <col min="259" max="259" width="29.88671875" style="3" customWidth="1"/>
    <col min="260" max="260" width="5.44140625" style="3" customWidth="1"/>
    <col min="261" max="261" width="6.5546875" style="3" customWidth="1"/>
    <col min="262" max="262" width="7.44140625" style="3" customWidth="1"/>
    <col min="263" max="263" width="36.5546875" style="3" customWidth="1"/>
    <col min="264" max="264" width="15.6640625" style="3" customWidth="1"/>
    <col min="265" max="512" width="9.109375" style="3"/>
    <col min="513" max="513" width="11.44140625" style="3" customWidth="1"/>
    <col min="514" max="514" width="4.88671875" style="3" customWidth="1"/>
    <col min="515" max="515" width="29.88671875" style="3" customWidth="1"/>
    <col min="516" max="516" width="5.44140625" style="3" customWidth="1"/>
    <col min="517" max="517" width="6.5546875" style="3" customWidth="1"/>
    <col min="518" max="518" width="7.44140625" style="3" customWidth="1"/>
    <col min="519" max="519" width="36.5546875" style="3" customWidth="1"/>
    <col min="520" max="520" width="15.6640625" style="3" customWidth="1"/>
    <col min="521" max="768" width="9.109375" style="3"/>
    <col min="769" max="769" width="11.44140625" style="3" customWidth="1"/>
    <col min="770" max="770" width="4.88671875" style="3" customWidth="1"/>
    <col min="771" max="771" width="29.88671875" style="3" customWidth="1"/>
    <col min="772" max="772" width="5.44140625" style="3" customWidth="1"/>
    <col min="773" max="773" width="6.5546875" style="3" customWidth="1"/>
    <col min="774" max="774" width="7.44140625" style="3" customWidth="1"/>
    <col min="775" max="775" width="36.5546875" style="3" customWidth="1"/>
    <col min="776" max="776" width="15.6640625" style="3" customWidth="1"/>
    <col min="777" max="1024" width="9.109375" style="3"/>
    <col min="1025" max="1025" width="11.44140625" style="3" customWidth="1"/>
    <col min="1026" max="1026" width="4.88671875" style="3" customWidth="1"/>
    <col min="1027" max="1027" width="29.88671875" style="3" customWidth="1"/>
    <col min="1028" max="1028" width="5.44140625" style="3" customWidth="1"/>
    <col min="1029" max="1029" width="6.5546875" style="3" customWidth="1"/>
    <col min="1030" max="1030" width="7.44140625" style="3" customWidth="1"/>
    <col min="1031" max="1031" width="36.5546875" style="3" customWidth="1"/>
    <col min="1032" max="1032" width="15.6640625" style="3" customWidth="1"/>
    <col min="1033" max="1280" width="9.109375" style="3"/>
    <col min="1281" max="1281" width="11.44140625" style="3" customWidth="1"/>
    <col min="1282" max="1282" width="4.88671875" style="3" customWidth="1"/>
    <col min="1283" max="1283" width="29.88671875" style="3" customWidth="1"/>
    <col min="1284" max="1284" width="5.44140625" style="3" customWidth="1"/>
    <col min="1285" max="1285" width="6.5546875" style="3" customWidth="1"/>
    <col min="1286" max="1286" width="7.44140625" style="3" customWidth="1"/>
    <col min="1287" max="1287" width="36.5546875" style="3" customWidth="1"/>
    <col min="1288" max="1288" width="15.6640625" style="3" customWidth="1"/>
    <col min="1289" max="1536" width="9.109375" style="3"/>
    <col min="1537" max="1537" width="11.44140625" style="3" customWidth="1"/>
    <col min="1538" max="1538" width="4.88671875" style="3" customWidth="1"/>
    <col min="1539" max="1539" width="29.88671875" style="3" customWidth="1"/>
    <col min="1540" max="1540" width="5.44140625" style="3" customWidth="1"/>
    <col min="1541" max="1541" width="6.5546875" style="3" customWidth="1"/>
    <col min="1542" max="1542" width="7.44140625" style="3" customWidth="1"/>
    <col min="1543" max="1543" width="36.5546875" style="3" customWidth="1"/>
    <col min="1544" max="1544" width="15.6640625" style="3" customWidth="1"/>
    <col min="1545" max="1792" width="9.109375" style="3"/>
    <col min="1793" max="1793" width="11.44140625" style="3" customWidth="1"/>
    <col min="1794" max="1794" width="4.88671875" style="3" customWidth="1"/>
    <col min="1795" max="1795" width="29.88671875" style="3" customWidth="1"/>
    <col min="1796" max="1796" width="5.44140625" style="3" customWidth="1"/>
    <col min="1797" max="1797" width="6.5546875" style="3" customWidth="1"/>
    <col min="1798" max="1798" width="7.44140625" style="3" customWidth="1"/>
    <col min="1799" max="1799" width="36.5546875" style="3" customWidth="1"/>
    <col min="1800" max="1800" width="15.6640625" style="3" customWidth="1"/>
    <col min="1801" max="2048" width="9.109375" style="3"/>
    <col min="2049" max="2049" width="11.44140625" style="3" customWidth="1"/>
    <col min="2050" max="2050" width="4.88671875" style="3" customWidth="1"/>
    <col min="2051" max="2051" width="29.88671875" style="3" customWidth="1"/>
    <col min="2052" max="2052" width="5.44140625" style="3" customWidth="1"/>
    <col min="2053" max="2053" width="6.5546875" style="3" customWidth="1"/>
    <col min="2054" max="2054" width="7.44140625" style="3" customWidth="1"/>
    <col min="2055" max="2055" width="36.5546875" style="3" customWidth="1"/>
    <col min="2056" max="2056" width="15.6640625" style="3" customWidth="1"/>
    <col min="2057" max="2304" width="9.109375" style="3"/>
    <col min="2305" max="2305" width="11.44140625" style="3" customWidth="1"/>
    <col min="2306" max="2306" width="4.88671875" style="3" customWidth="1"/>
    <col min="2307" max="2307" width="29.88671875" style="3" customWidth="1"/>
    <col min="2308" max="2308" width="5.44140625" style="3" customWidth="1"/>
    <col min="2309" max="2309" width="6.5546875" style="3" customWidth="1"/>
    <col min="2310" max="2310" width="7.44140625" style="3" customWidth="1"/>
    <col min="2311" max="2311" width="36.5546875" style="3" customWidth="1"/>
    <col min="2312" max="2312" width="15.6640625" style="3" customWidth="1"/>
    <col min="2313" max="2560" width="9.109375" style="3"/>
    <col min="2561" max="2561" width="11.44140625" style="3" customWidth="1"/>
    <col min="2562" max="2562" width="4.88671875" style="3" customWidth="1"/>
    <col min="2563" max="2563" width="29.88671875" style="3" customWidth="1"/>
    <col min="2564" max="2564" width="5.44140625" style="3" customWidth="1"/>
    <col min="2565" max="2565" width="6.5546875" style="3" customWidth="1"/>
    <col min="2566" max="2566" width="7.44140625" style="3" customWidth="1"/>
    <col min="2567" max="2567" width="36.5546875" style="3" customWidth="1"/>
    <col min="2568" max="2568" width="15.6640625" style="3" customWidth="1"/>
    <col min="2569" max="2816" width="9.109375" style="3"/>
    <col min="2817" max="2817" width="11.44140625" style="3" customWidth="1"/>
    <col min="2818" max="2818" width="4.88671875" style="3" customWidth="1"/>
    <col min="2819" max="2819" width="29.88671875" style="3" customWidth="1"/>
    <col min="2820" max="2820" width="5.44140625" style="3" customWidth="1"/>
    <col min="2821" max="2821" width="6.5546875" style="3" customWidth="1"/>
    <col min="2822" max="2822" width="7.44140625" style="3" customWidth="1"/>
    <col min="2823" max="2823" width="36.5546875" style="3" customWidth="1"/>
    <col min="2824" max="2824" width="15.6640625" style="3" customWidth="1"/>
    <col min="2825" max="3072" width="9.109375" style="3"/>
    <col min="3073" max="3073" width="11.44140625" style="3" customWidth="1"/>
    <col min="3074" max="3074" width="4.88671875" style="3" customWidth="1"/>
    <col min="3075" max="3075" width="29.88671875" style="3" customWidth="1"/>
    <col min="3076" max="3076" width="5.44140625" style="3" customWidth="1"/>
    <col min="3077" max="3077" width="6.5546875" style="3" customWidth="1"/>
    <col min="3078" max="3078" width="7.44140625" style="3" customWidth="1"/>
    <col min="3079" max="3079" width="36.5546875" style="3" customWidth="1"/>
    <col min="3080" max="3080" width="15.6640625" style="3" customWidth="1"/>
    <col min="3081" max="3328" width="9.109375" style="3"/>
    <col min="3329" max="3329" width="11.44140625" style="3" customWidth="1"/>
    <col min="3330" max="3330" width="4.88671875" style="3" customWidth="1"/>
    <col min="3331" max="3331" width="29.88671875" style="3" customWidth="1"/>
    <col min="3332" max="3332" width="5.44140625" style="3" customWidth="1"/>
    <col min="3333" max="3333" width="6.5546875" style="3" customWidth="1"/>
    <col min="3334" max="3334" width="7.44140625" style="3" customWidth="1"/>
    <col min="3335" max="3335" width="36.5546875" style="3" customWidth="1"/>
    <col min="3336" max="3336" width="15.6640625" style="3" customWidth="1"/>
    <col min="3337" max="3584" width="9.109375" style="3"/>
    <col min="3585" max="3585" width="11.44140625" style="3" customWidth="1"/>
    <col min="3586" max="3586" width="4.88671875" style="3" customWidth="1"/>
    <col min="3587" max="3587" width="29.88671875" style="3" customWidth="1"/>
    <col min="3588" max="3588" width="5.44140625" style="3" customWidth="1"/>
    <col min="3589" max="3589" width="6.5546875" style="3" customWidth="1"/>
    <col min="3590" max="3590" width="7.44140625" style="3" customWidth="1"/>
    <col min="3591" max="3591" width="36.5546875" style="3" customWidth="1"/>
    <col min="3592" max="3592" width="15.6640625" style="3" customWidth="1"/>
    <col min="3593" max="3840" width="9.109375" style="3"/>
    <col min="3841" max="3841" width="11.44140625" style="3" customWidth="1"/>
    <col min="3842" max="3842" width="4.88671875" style="3" customWidth="1"/>
    <col min="3843" max="3843" width="29.88671875" style="3" customWidth="1"/>
    <col min="3844" max="3844" width="5.44140625" style="3" customWidth="1"/>
    <col min="3845" max="3845" width="6.5546875" style="3" customWidth="1"/>
    <col min="3846" max="3846" width="7.44140625" style="3" customWidth="1"/>
    <col min="3847" max="3847" width="36.5546875" style="3" customWidth="1"/>
    <col min="3848" max="3848" width="15.6640625" style="3" customWidth="1"/>
    <col min="3849" max="4096" width="9.109375" style="3"/>
    <col min="4097" max="4097" width="11.44140625" style="3" customWidth="1"/>
    <col min="4098" max="4098" width="4.88671875" style="3" customWidth="1"/>
    <col min="4099" max="4099" width="29.88671875" style="3" customWidth="1"/>
    <col min="4100" max="4100" width="5.44140625" style="3" customWidth="1"/>
    <col min="4101" max="4101" width="6.5546875" style="3" customWidth="1"/>
    <col min="4102" max="4102" width="7.44140625" style="3" customWidth="1"/>
    <col min="4103" max="4103" width="36.5546875" style="3" customWidth="1"/>
    <col min="4104" max="4104" width="15.6640625" style="3" customWidth="1"/>
    <col min="4105" max="4352" width="9.109375" style="3"/>
    <col min="4353" max="4353" width="11.44140625" style="3" customWidth="1"/>
    <col min="4354" max="4354" width="4.88671875" style="3" customWidth="1"/>
    <col min="4355" max="4355" width="29.88671875" style="3" customWidth="1"/>
    <col min="4356" max="4356" width="5.44140625" style="3" customWidth="1"/>
    <col min="4357" max="4357" width="6.5546875" style="3" customWidth="1"/>
    <col min="4358" max="4358" width="7.44140625" style="3" customWidth="1"/>
    <col min="4359" max="4359" width="36.5546875" style="3" customWidth="1"/>
    <col min="4360" max="4360" width="15.6640625" style="3" customWidth="1"/>
    <col min="4361" max="4608" width="9.109375" style="3"/>
    <col min="4609" max="4609" width="11.44140625" style="3" customWidth="1"/>
    <col min="4610" max="4610" width="4.88671875" style="3" customWidth="1"/>
    <col min="4611" max="4611" width="29.88671875" style="3" customWidth="1"/>
    <col min="4612" max="4612" width="5.44140625" style="3" customWidth="1"/>
    <col min="4613" max="4613" width="6.5546875" style="3" customWidth="1"/>
    <col min="4614" max="4614" width="7.44140625" style="3" customWidth="1"/>
    <col min="4615" max="4615" width="36.5546875" style="3" customWidth="1"/>
    <col min="4616" max="4616" width="15.6640625" style="3" customWidth="1"/>
    <col min="4617" max="4864" width="9.109375" style="3"/>
    <col min="4865" max="4865" width="11.44140625" style="3" customWidth="1"/>
    <col min="4866" max="4866" width="4.88671875" style="3" customWidth="1"/>
    <col min="4867" max="4867" width="29.88671875" style="3" customWidth="1"/>
    <col min="4868" max="4868" width="5.44140625" style="3" customWidth="1"/>
    <col min="4869" max="4869" width="6.5546875" style="3" customWidth="1"/>
    <col min="4870" max="4870" width="7.44140625" style="3" customWidth="1"/>
    <col min="4871" max="4871" width="36.5546875" style="3" customWidth="1"/>
    <col min="4872" max="4872" width="15.6640625" style="3" customWidth="1"/>
    <col min="4873" max="5120" width="9.109375" style="3"/>
    <col min="5121" max="5121" width="11.44140625" style="3" customWidth="1"/>
    <col min="5122" max="5122" width="4.88671875" style="3" customWidth="1"/>
    <col min="5123" max="5123" width="29.88671875" style="3" customWidth="1"/>
    <col min="5124" max="5124" width="5.44140625" style="3" customWidth="1"/>
    <col min="5125" max="5125" width="6.5546875" style="3" customWidth="1"/>
    <col min="5126" max="5126" width="7.44140625" style="3" customWidth="1"/>
    <col min="5127" max="5127" width="36.5546875" style="3" customWidth="1"/>
    <col min="5128" max="5128" width="15.6640625" style="3" customWidth="1"/>
    <col min="5129" max="5376" width="9.109375" style="3"/>
    <col min="5377" max="5377" width="11.44140625" style="3" customWidth="1"/>
    <col min="5378" max="5378" width="4.88671875" style="3" customWidth="1"/>
    <col min="5379" max="5379" width="29.88671875" style="3" customWidth="1"/>
    <col min="5380" max="5380" width="5.44140625" style="3" customWidth="1"/>
    <col min="5381" max="5381" width="6.5546875" style="3" customWidth="1"/>
    <col min="5382" max="5382" width="7.44140625" style="3" customWidth="1"/>
    <col min="5383" max="5383" width="36.5546875" style="3" customWidth="1"/>
    <col min="5384" max="5384" width="15.6640625" style="3" customWidth="1"/>
    <col min="5385" max="5632" width="9.109375" style="3"/>
    <col min="5633" max="5633" width="11.44140625" style="3" customWidth="1"/>
    <col min="5634" max="5634" width="4.88671875" style="3" customWidth="1"/>
    <col min="5635" max="5635" width="29.88671875" style="3" customWidth="1"/>
    <col min="5636" max="5636" width="5.44140625" style="3" customWidth="1"/>
    <col min="5637" max="5637" width="6.5546875" style="3" customWidth="1"/>
    <col min="5638" max="5638" width="7.44140625" style="3" customWidth="1"/>
    <col min="5639" max="5639" width="36.5546875" style="3" customWidth="1"/>
    <col min="5640" max="5640" width="15.6640625" style="3" customWidth="1"/>
    <col min="5641" max="5888" width="9.109375" style="3"/>
    <col min="5889" max="5889" width="11.44140625" style="3" customWidth="1"/>
    <col min="5890" max="5890" width="4.88671875" style="3" customWidth="1"/>
    <col min="5891" max="5891" width="29.88671875" style="3" customWidth="1"/>
    <col min="5892" max="5892" width="5.44140625" style="3" customWidth="1"/>
    <col min="5893" max="5893" width="6.5546875" style="3" customWidth="1"/>
    <col min="5894" max="5894" width="7.44140625" style="3" customWidth="1"/>
    <col min="5895" max="5895" width="36.5546875" style="3" customWidth="1"/>
    <col min="5896" max="5896" width="15.6640625" style="3" customWidth="1"/>
    <col min="5897" max="6144" width="9.109375" style="3"/>
    <col min="6145" max="6145" width="11.44140625" style="3" customWidth="1"/>
    <col min="6146" max="6146" width="4.88671875" style="3" customWidth="1"/>
    <col min="6147" max="6147" width="29.88671875" style="3" customWidth="1"/>
    <col min="6148" max="6148" width="5.44140625" style="3" customWidth="1"/>
    <col min="6149" max="6149" width="6.5546875" style="3" customWidth="1"/>
    <col min="6150" max="6150" width="7.44140625" style="3" customWidth="1"/>
    <col min="6151" max="6151" width="36.5546875" style="3" customWidth="1"/>
    <col min="6152" max="6152" width="15.6640625" style="3" customWidth="1"/>
    <col min="6153" max="6400" width="9.109375" style="3"/>
    <col min="6401" max="6401" width="11.44140625" style="3" customWidth="1"/>
    <col min="6402" max="6402" width="4.88671875" style="3" customWidth="1"/>
    <col min="6403" max="6403" width="29.88671875" style="3" customWidth="1"/>
    <col min="6404" max="6404" width="5.44140625" style="3" customWidth="1"/>
    <col min="6405" max="6405" width="6.5546875" style="3" customWidth="1"/>
    <col min="6406" max="6406" width="7.44140625" style="3" customWidth="1"/>
    <col min="6407" max="6407" width="36.5546875" style="3" customWidth="1"/>
    <col min="6408" max="6408" width="15.6640625" style="3" customWidth="1"/>
    <col min="6409" max="6656" width="9.109375" style="3"/>
    <col min="6657" max="6657" width="11.44140625" style="3" customWidth="1"/>
    <col min="6658" max="6658" width="4.88671875" style="3" customWidth="1"/>
    <col min="6659" max="6659" width="29.88671875" style="3" customWidth="1"/>
    <col min="6660" max="6660" width="5.44140625" style="3" customWidth="1"/>
    <col min="6661" max="6661" width="6.5546875" style="3" customWidth="1"/>
    <col min="6662" max="6662" width="7.44140625" style="3" customWidth="1"/>
    <col min="6663" max="6663" width="36.5546875" style="3" customWidth="1"/>
    <col min="6664" max="6664" width="15.6640625" style="3" customWidth="1"/>
    <col min="6665" max="6912" width="9.109375" style="3"/>
    <col min="6913" max="6913" width="11.44140625" style="3" customWidth="1"/>
    <col min="6914" max="6914" width="4.88671875" style="3" customWidth="1"/>
    <col min="6915" max="6915" width="29.88671875" style="3" customWidth="1"/>
    <col min="6916" max="6916" width="5.44140625" style="3" customWidth="1"/>
    <col min="6917" max="6917" width="6.5546875" style="3" customWidth="1"/>
    <col min="6918" max="6918" width="7.44140625" style="3" customWidth="1"/>
    <col min="6919" max="6919" width="36.5546875" style="3" customWidth="1"/>
    <col min="6920" max="6920" width="15.6640625" style="3" customWidth="1"/>
    <col min="6921" max="7168" width="9.109375" style="3"/>
    <col min="7169" max="7169" width="11.44140625" style="3" customWidth="1"/>
    <col min="7170" max="7170" width="4.88671875" style="3" customWidth="1"/>
    <col min="7171" max="7171" width="29.88671875" style="3" customWidth="1"/>
    <col min="7172" max="7172" width="5.44140625" style="3" customWidth="1"/>
    <col min="7173" max="7173" width="6.5546875" style="3" customWidth="1"/>
    <col min="7174" max="7174" width="7.44140625" style="3" customWidth="1"/>
    <col min="7175" max="7175" width="36.5546875" style="3" customWidth="1"/>
    <col min="7176" max="7176" width="15.6640625" style="3" customWidth="1"/>
    <col min="7177" max="7424" width="9.109375" style="3"/>
    <col min="7425" max="7425" width="11.44140625" style="3" customWidth="1"/>
    <col min="7426" max="7426" width="4.88671875" style="3" customWidth="1"/>
    <col min="7427" max="7427" width="29.88671875" style="3" customWidth="1"/>
    <col min="7428" max="7428" width="5.44140625" style="3" customWidth="1"/>
    <col min="7429" max="7429" width="6.5546875" style="3" customWidth="1"/>
    <col min="7430" max="7430" width="7.44140625" style="3" customWidth="1"/>
    <col min="7431" max="7431" width="36.5546875" style="3" customWidth="1"/>
    <col min="7432" max="7432" width="15.6640625" style="3" customWidth="1"/>
    <col min="7433" max="7680" width="9.109375" style="3"/>
    <col min="7681" max="7681" width="11.44140625" style="3" customWidth="1"/>
    <col min="7682" max="7682" width="4.88671875" style="3" customWidth="1"/>
    <col min="7683" max="7683" width="29.88671875" style="3" customWidth="1"/>
    <col min="7684" max="7684" width="5.44140625" style="3" customWidth="1"/>
    <col min="7685" max="7685" width="6.5546875" style="3" customWidth="1"/>
    <col min="7686" max="7686" width="7.44140625" style="3" customWidth="1"/>
    <col min="7687" max="7687" width="36.5546875" style="3" customWidth="1"/>
    <col min="7688" max="7688" width="15.6640625" style="3" customWidth="1"/>
    <col min="7689" max="7936" width="9.109375" style="3"/>
    <col min="7937" max="7937" width="11.44140625" style="3" customWidth="1"/>
    <col min="7938" max="7938" width="4.88671875" style="3" customWidth="1"/>
    <col min="7939" max="7939" width="29.88671875" style="3" customWidth="1"/>
    <col min="7940" max="7940" width="5.44140625" style="3" customWidth="1"/>
    <col min="7941" max="7941" width="6.5546875" style="3" customWidth="1"/>
    <col min="7942" max="7942" width="7.44140625" style="3" customWidth="1"/>
    <col min="7943" max="7943" width="36.5546875" style="3" customWidth="1"/>
    <col min="7944" max="7944" width="15.6640625" style="3" customWidth="1"/>
    <col min="7945" max="8192" width="9.109375" style="3"/>
    <col min="8193" max="8193" width="11.44140625" style="3" customWidth="1"/>
    <col min="8194" max="8194" width="4.88671875" style="3" customWidth="1"/>
    <col min="8195" max="8195" width="29.88671875" style="3" customWidth="1"/>
    <col min="8196" max="8196" width="5.44140625" style="3" customWidth="1"/>
    <col min="8197" max="8197" width="6.5546875" style="3" customWidth="1"/>
    <col min="8198" max="8198" width="7.44140625" style="3" customWidth="1"/>
    <col min="8199" max="8199" width="36.5546875" style="3" customWidth="1"/>
    <col min="8200" max="8200" width="15.6640625" style="3" customWidth="1"/>
    <col min="8201" max="8448" width="9.109375" style="3"/>
    <col min="8449" max="8449" width="11.44140625" style="3" customWidth="1"/>
    <col min="8450" max="8450" width="4.88671875" style="3" customWidth="1"/>
    <col min="8451" max="8451" width="29.88671875" style="3" customWidth="1"/>
    <col min="8452" max="8452" width="5.44140625" style="3" customWidth="1"/>
    <col min="8453" max="8453" width="6.5546875" style="3" customWidth="1"/>
    <col min="8454" max="8454" width="7.44140625" style="3" customWidth="1"/>
    <col min="8455" max="8455" width="36.5546875" style="3" customWidth="1"/>
    <col min="8456" max="8456" width="15.6640625" style="3" customWidth="1"/>
    <col min="8457" max="8704" width="9.109375" style="3"/>
    <col min="8705" max="8705" width="11.44140625" style="3" customWidth="1"/>
    <col min="8706" max="8706" width="4.88671875" style="3" customWidth="1"/>
    <col min="8707" max="8707" width="29.88671875" style="3" customWidth="1"/>
    <col min="8708" max="8708" width="5.44140625" style="3" customWidth="1"/>
    <col min="8709" max="8709" width="6.5546875" style="3" customWidth="1"/>
    <col min="8710" max="8710" width="7.44140625" style="3" customWidth="1"/>
    <col min="8711" max="8711" width="36.5546875" style="3" customWidth="1"/>
    <col min="8712" max="8712" width="15.6640625" style="3" customWidth="1"/>
    <col min="8713" max="8960" width="9.109375" style="3"/>
    <col min="8961" max="8961" width="11.44140625" style="3" customWidth="1"/>
    <col min="8962" max="8962" width="4.88671875" style="3" customWidth="1"/>
    <col min="8963" max="8963" width="29.88671875" style="3" customWidth="1"/>
    <col min="8964" max="8964" width="5.44140625" style="3" customWidth="1"/>
    <col min="8965" max="8965" width="6.5546875" style="3" customWidth="1"/>
    <col min="8966" max="8966" width="7.44140625" style="3" customWidth="1"/>
    <col min="8967" max="8967" width="36.5546875" style="3" customWidth="1"/>
    <col min="8968" max="8968" width="15.6640625" style="3" customWidth="1"/>
    <col min="8969" max="9216" width="9.109375" style="3"/>
    <col min="9217" max="9217" width="11.44140625" style="3" customWidth="1"/>
    <col min="9218" max="9218" width="4.88671875" style="3" customWidth="1"/>
    <col min="9219" max="9219" width="29.88671875" style="3" customWidth="1"/>
    <col min="9220" max="9220" width="5.44140625" style="3" customWidth="1"/>
    <col min="9221" max="9221" width="6.5546875" style="3" customWidth="1"/>
    <col min="9222" max="9222" width="7.44140625" style="3" customWidth="1"/>
    <col min="9223" max="9223" width="36.5546875" style="3" customWidth="1"/>
    <col min="9224" max="9224" width="15.6640625" style="3" customWidth="1"/>
    <col min="9225" max="9472" width="9.109375" style="3"/>
    <col min="9473" max="9473" width="11.44140625" style="3" customWidth="1"/>
    <col min="9474" max="9474" width="4.88671875" style="3" customWidth="1"/>
    <col min="9475" max="9475" width="29.88671875" style="3" customWidth="1"/>
    <col min="9476" max="9476" width="5.44140625" style="3" customWidth="1"/>
    <col min="9477" max="9477" width="6.5546875" style="3" customWidth="1"/>
    <col min="9478" max="9478" width="7.44140625" style="3" customWidth="1"/>
    <col min="9479" max="9479" width="36.5546875" style="3" customWidth="1"/>
    <col min="9480" max="9480" width="15.6640625" style="3" customWidth="1"/>
    <col min="9481" max="9728" width="9.109375" style="3"/>
    <col min="9729" max="9729" width="11.44140625" style="3" customWidth="1"/>
    <col min="9730" max="9730" width="4.88671875" style="3" customWidth="1"/>
    <col min="9731" max="9731" width="29.88671875" style="3" customWidth="1"/>
    <col min="9732" max="9732" width="5.44140625" style="3" customWidth="1"/>
    <col min="9733" max="9733" width="6.5546875" style="3" customWidth="1"/>
    <col min="9734" max="9734" width="7.44140625" style="3" customWidth="1"/>
    <col min="9735" max="9735" width="36.5546875" style="3" customWidth="1"/>
    <col min="9736" max="9736" width="15.6640625" style="3" customWidth="1"/>
    <col min="9737" max="9984" width="9.109375" style="3"/>
    <col min="9985" max="9985" width="11.44140625" style="3" customWidth="1"/>
    <col min="9986" max="9986" width="4.88671875" style="3" customWidth="1"/>
    <col min="9987" max="9987" width="29.88671875" style="3" customWidth="1"/>
    <col min="9988" max="9988" width="5.44140625" style="3" customWidth="1"/>
    <col min="9989" max="9989" width="6.5546875" style="3" customWidth="1"/>
    <col min="9990" max="9990" width="7.44140625" style="3" customWidth="1"/>
    <col min="9991" max="9991" width="36.5546875" style="3" customWidth="1"/>
    <col min="9992" max="9992" width="15.6640625" style="3" customWidth="1"/>
    <col min="9993" max="10240" width="9.109375" style="3"/>
    <col min="10241" max="10241" width="11.44140625" style="3" customWidth="1"/>
    <col min="10242" max="10242" width="4.88671875" style="3" customWidth="1"/>
    <col min="10243" max="10243" width="29.88671875" style="3" customWidth="1"/>
    <col min="10244" max="10244" width="5.44140625" style="3" customWidth="1"/>
    <col min="10245" max="10245" width="6.5546875" style="3" customWidth="1"/>
    <col min="10246" max="10246" width="7.44140625" style="3" customWidth="1"/>
    <col min="10247" max="10247" width="36.5546875" style="3" customWidth="1"/>
    <col min="10248" max="10248" width="15.6640625" style="3" customWidth="1"/>
    <col min="10249" max="10496" width="9.109375" style="3"/>
    <col min="10497" max="10497" width="11.44140625" style="3" customWidth="1"/>
    <col min="10498" max="10498" width="4.88671875" style="3" customWidth="1"/>
    <col min="10499" max="10499" width="29.88671875" style="3" customWidth="1"/>
    <col min="10500" max="10500" width="5.44140625" style="3" customWidth="1"/>
    <col min="10501" max="10501" width="6.5546875" style="3" customWidth="1"/>
    <col min="10502" max="10502" width="7.44140625" style="3" customWidth="1"/>
    <col min="10503" max="10503" width="36.5546875" style="3" customWidth="1"/>
    <col min="10504" max="10504" width="15.6640625" style="3" customWidth="1"/>
    <col min="10505" max="10752" width="9.109375" style="3"/>
    <col min="10753" max="10753" width="11.44140625" style="3" customWidth="1"/>
    <col min="10754" max="10754" width="4.88671875" style="3" customWidth="1"/>
    <col min="10755" max="10755" width="29.88671875" style="3" customWidth="1"/>
    <col min="10756" max="10756" width="5.44140625" style="3" customWidth="1"/>
    <col min="10757" max="10757" width="6.5546875" style="3" customWidth="1"/>
    <col min="10758" max="10758" width="7.44140625" style="3" customWidth="1"/>
    <col min="10759" max="10759" width="36.5546875" style="3" customWidth="1"/>
    <col min="10760" max="10760" width="15.6640625" style="3" customWidth="1"/>
    <col min="10761" max="11008" width="9.109375" style="3"/>
    <col min="11009" max="11009" width="11.44140625" style="3" customWidth="1"/>
    <col min="11010" max="11010" width="4.88671875" style="3" customWidth="1"/>
    <col min="11011" max="11011" width="29.88671875" style="3" customWidth="1"/>
    <col min="11012" max="11012" width="5.44140625" style="3" customWidth="1"/>
    <col min="11013" max="11013" width="6.5546875" style="3" customWidth="1"/>
    <col min="11014" max="11014" width="7.44140625" style="3" customWidth="1"/>
    <col min="11015" max="11015" width="36.5546875" style="3" customWidth="1"/>
    <col min="11016" max="11016" width="15.6640625" style="3" customWidth="1"/>
    <col min="11017" max="11264" width="9.109375" style="3"/>
    <col min="11265" max="11265" width="11.44140625" style="3" customWidth="1"/>
    <col min="11266" max="11266" width="4.88671875" style="3" customWidth="1"/>
    <col min="11267" max="11267" width="29.88671875" style="3" customWidth="1"/>
    <col min="11268" max="11268" width="5.44140625" style="3" customWidth="1"/>
    <col min="11269" max="11269" width="6.5546875" style="3" customWidth="1"/>
    <col min="11270" max="11270" width="7.44140625" style="3" customWidth="1"/>
    <col min="11271" max="11271" width="36.5546875" style="3" customWidth="1"/>
    <col min="11272" max="11272" width="15.6640625" style="3" customWidth="1"/>
    <col min="11273" max="11520" width="9.109375" style="3"/>
    <col min="11521" max="11521" width="11.44140625" style="3" customWidth="1"/>
    <col min="11522" max="11522" width="4.88671875" style="3" customWidth="1"/>
    <col min="11523" max="11523" width="29.88671875" style="3" customWidth="1"/>
    <col min="11524" max="11524" width="5.44140625" style="3" customWidth="1"/>
    <col min="11525" max="11525" width="6.5546875" style="3" customWidth="1"/>
    <col min="11526" max="11526" width="7.44140625" style="3" customWidth="1"/>
    <col min="11527" max="11527" width="36.5546875" style="3" customWidth="1"/>
    <col min="11528" max="11528" width="15.6640625" style="3" customWidth="1"/>
    <col min="11529" max="11776" width="9.109375" style="3"/>
    <col min="11777" max="11777" width="11.44140625" style="3" customWidth="1"/>
    <col min="11778" max="11778" width="4.88671875" style="3" customWidth="1"/>
    <col min="11779" max="11779" width="29.88671875" style="3" customWidth="1"/>
    <col min="11780" max="11780" width="5.44140625" style="3" customWidth="1"/>
    <col min="11781" max="11781" width="6.5546875" style="3" customWidth="1"/>
    <col min="11782" max="11782" width="7.44140625" style="3" customWidth="1"/>
    <col min="11783" max="11783" width="36.5546875" style="3" customWidth="1"/>
    <col min="11784" max="11784" width="15.6640625" style="3" customWidth="1"/>
    <col min="11785" max="12032" width="9.109375" style="3"/>
    <col min="12033" max="12033" width="11.44140625" style="3" customWidth="1"/>
    <col min="12034" max="12034" width="4.88671875" style="3" customWidth="1"/>
    <col min="12035" max="12035" width="29.88671875" style="3" customWidth="1"/>
    <col min="12036" max="12036" width="5.44140625" style="3" customWidth="1"/>
    <col min="12037" max="12037" width="6.5546875" style="3" customWidth="1"/>
    <col min="12038" max="12038" width="7.44140625" style="3" customWidth="1"/>
    <col min="12039" max="12039" width="36.5546875" style="3" customWidth="1"/>
    <col min="12040" max="12040" width="15.6640625" style="3" customWidth="1"/>
    <col min="12041" max="12288" width="9.109375" style="3"/>
    <col min="12289" max="12289" width="11.44140625" style="3" customWidth="1"/>
    <col min="12290" max="12290" width="4.88671875" style="3" customWidth="1"/>
    <col min="12291" max="12291" width="29.88671875" style="3" customWidth="1"/>
    <col min="12292" max="12292" width="5.44140625" style="3" customWidth="1"/>
    <col min="12293" max="12293" width="6.5546875" style="3" customWidth="1"/>
    <col min="12294" max="12294" width="7.44140625" style="3" customWidth="1"/>
    <col min="12295" max="12295" width="36.5546875" style="3" customWidth="1"/>
    <col min="12296" max="12296" width="15.6640625" style="3" customWidth="1"/>
    <col min="12297" max="12544" width="9.109375" style="3"/>
    <col min="12545" max="12545" width="11.44140625" style="3" customWidth="1"/>
    <col min="12546" max="12546" width="4.88671875" style="3" customWidth="1"/>
    <col min="12547" max="12547" width="29.88671875" style="3" customWidth="1"/>
    <col min="12548" max="12548" width="5.44140625" style="3" customWidth="1"/>
    <col min="12549" max="12549" width="6.5546875" style="3" customWidth="1"/>
    <col min="12550" max="12550" width="7.44140625" style="3" customWidth="1"/>
    <col min="12551" max="12551" width="36.5546875" style="3" customWidth="1"/>
    <col min="12552" max="12552" width="15.6640625" style="3" customWidth="1"/>
    <col min="12553" max="12800" width="9.109375" style="3"/>
    <col min="12801" max="12801" width="11.44140625" style="3" customWidth="1"/>
    <col min="12802" max="12802" width="4.88671875" style="3" customWidth="1"/>
    <col min="12803" max="12803" width="29.88671875" style="3" customWidth="1"/>
    <col min="12804" max="12804" width="5.44140625" style="3" customWidth="1"/>
    <col min="12805" max="12805" width="6.5546875" style="3" customWidth="1"/>
    <col min="12806" max="12806" width="7.44140625" style="3" customWidth="1"/>
    <col min="12807" max="12807" width="36.5546875" style="3" customWidth="1"/>
    <col min="12808" max="12808" width="15.6640625" style="3" customWidth="1"/>
    <col min="12809" max="13056" width="9.109375" style="3"/>
    <col min="13057" max="13057" width="11.44140625" style="3" customWidth="1"/>
    <col min="13058" max="13058" width="4.88671875" style="3" customWidth="1"/>
    <col min="13059" max="13059" width="29.88671875" style="3" customWidth="1"/>
    <col min="13060" max="13060" width="5.44140625" style="3" customWidth="1"/>
    <col min="13061" max="13061" width="6.5546875" style="3" customWidth="1"/>
    <col min="13062" max="13062" width="7.44140625" style="3" customWidth="1"/>
    <col min="13063" max="13063" width="36.5546875" style="3" customWidth="1"/>
    <col min="13064" max="13064" width="15.6640625" style="3" customWidth="1"/>
    <col min="13065" max="13312" width="9.109375" style="3"/>
    <col min="13313" max="13313" width="11.44140625" style="3" customWidth="1"/>
    <col min="13314" max="13314" width="4.88671875" style="3" customWidth="1"/>
    <col min="13315" max="13315" width="29.88671875" style="3" customWidth="1"/>
    <col min="13316" max="13316" width="5.44140625" style="3" customWidth="1"/>
    <col min="13317" max="13317" width="6.5546875" style="3" customWidth="1"/>
    <col min="13318" max="13318" width="7.44140625" style="3" customWidth="1"/>
    <col min="13319" max="13319" width="36.5546875" style="3" customWidth="1"/>
    <col min="13320" max="13320" width="15.6640625" style="3" customWidth="1"/>
    <col min="13321" max="13568" width="9.109375" style="3"/>
    <col min="13569" max="13569" width="11.44140625" style="3" customWidth="1"/>
    <col min="13570" max="13570" width="4.88671875" style="3" customWidth="1"/>
    <col min="13571" max="13571" width="29.88671875" style="3" customWidth="1"/>
    <col min="13572" max="13572" width="5.44140625" style="3" customWidth="1"/>
    <col min="13573" max="13573" width="6.5546875" style="3" customWidth="1"/>
    <col min="13574" max="13574" width="7.44140625" style="3" customWidth="1"/>
    <col min="13575" max="13575" width="36.5546875" style="3" customWidth="1"/>
    <col min="13576" max="13576" width="15.6640625" style="3" customWidth="1"/>
    <col min="13577" max="13824" width="9.109375" style="3"/>
    <col min="13825" max="13825" width="11.44140625" style="3" customWidth="1"/>
    <col min="13826" max="13826" width="4.88671875" style="3" customWidth="1"/>
    <col min="13827" max="13827" width="29.88671875" style="3" customWidth="1"/>
    <col min="13828" max="13828" width="5.44140625" style="3" customWidth="1"/>
    <col min="13829" max="13829" width="6.5546875" style="3" customWidth="1"/>
    <col min="13830" max="13830" width="7.44140625" style="3" customWidth="1"/>
    <col min="13831" max="13831" width="36.5546875" style="3" customWidth="1"/>
    <col min="13832" max="13832" width="15.6640625" style="3" customWidth="1"/>
    <col min="13833" max="14080" width="9.109375" style="3"/>
    <col min="14081" max="14081" width="11.44140625" style="3" customWidth="1"/>
    <col min="14082" max="14082" width="4.88671875" style="3" customWidth="1"/>
    <col min="14083" max="14083" width="29.88671875" style="3" customWidth="1"/>
    <col min="14084" max="14084" width="5.44140625" style="3" customWidth="1"/>
    <col min="14085" max="14085" width="6.5546875" style="3" customWidth="1"/>
    <col min="14086" max="14086" width="7.44140625" style="3" customWidth="1"/>
    <col min="14087" max="14087" width="36.5546875" style="3" customWidth="1"/>
    <col min="14088" max="14088" width="15.6640625" style="3" customWidth="1"/>
    <col min="14089" max="14336" width="9.109375" style="3"/>
    <col min="14337" max="14337" width="11.44140625" style="3" customWidth="1"/>
    <col min="14338" max="14338" width="4.88671875" style="3" customWidth="1"/>
    <col min="14339" max="14339" width="29.88671875" style="3" customWidth="1"/>
    <col min="14340" max="14340" width="5.44140625" style="3" customWidth="1"/>
    <col min="14341" max="14341" width="6.5546875" style="3" customWidth="1"/>
    <col min="14342" max="14342" width="7.44140625" style="3" customWidth="1"/>
    <col min="14343" max="14343" width="36.5546875" style="3" customWidth="1"/>
    <col min="14344" max="14344" width="15.6640625" style="3" customWidth="1"/>
    <col min="14345" max="14592" width="9.109375" style="3"/>
    <col min="14593" max="14593" width="11.44140625" style="3" customWidth="1"/>
    <col min="14594" max="14594" width="4.88671875" style="3" customWidth="1"/>
    <col min="14595" max="14595" width="29.88671875" style="3" customWidth="1"/>
    <col min="14596" max="14596" width="5.44140625" style="3" customWidth="1"/>
    <col min="14597" max="14597" width="6.5546875" style="3" customWidth="1"/>
    <col min="14598" max="14598" width="7.44140625" style="3" customWidth="1"/>
    <col min="14599" max="14599" width="36.5546875" style="3" customWidth="1"/>
    <col min="14600" max="14600" width="15.6640625" style="3" customWidth="1"/>
    <col min="14601" max="14848" width="9.109375" style="3"/>
    <col min="14849" max="14849" width="11.44140625" style="3" customWidth="1"/>
    <col min="14850" max="14850" width="4.88671875" style="3" customWidth="1"/>
    <col min="14851" max="14851" width="29.88671875" style="3" customWidth="1"/>
    <col min="14852" max="14852" width="5.44140625" style="3" customWidth="1"/>
    <col min="14853" max="14853" width="6.5546875" style="3" customWidth="1"/>
    <col min="14854" max="14854" width="7.44140625" style="3" customWidth="1"/>
    <col min="14855" max="14855" width="36.5546875" style="3" customWidth="1"/>
    <col min="14856" max="14856" width="15.6640625" style="3" customWidth="1"/>
    <col min="14857" max="15104" width="9.109375" style="3"/>
    <col min="15105" max="15105" width="11.44140625" style="3" customWidth="1"/>
    <col min="15106" max="15106" width="4.88671875" style="3" customWidth="1"/>
    <col min="15107" max="15107" width="29.88671875" style="3" customWidth="1"/>
    <col min="15108" max="15108" width="5.44140625" style="3" customWidth="1"/>
    <col min="15109" max="15109" width="6.5546875" style="3" customWidth="1"/>
    <col min="15110" max="15110" width="7.44140625" style="3" customWidth="1"/>
    <col min="15111" max="15111" width="36.5546875" style="3" customWidth="1"/>
    <col min="15112" max="15112" width="15.6640625" style="3" customWidth="1"/>
    <col min="15113" max="15360" width="9.109375" style="3"/>
    <col min="15361" max="15361" width="11.44140625" style="3" customWidth="1"/>
    <col min="15362" max="15362" width="4.88671875" style="3" customWidth="1"/>
    <col min="15363" max="15363" width="29.88671875" style="3" customWidth="1"/>
    <col min="15364" max="15364" width="5.44140625" style="3" customWidth="1"/>
    <col min="15365" max="15365" width="6.5546875" style="3" customWidth="1"/>
    <col min="15366" max="15366" width="7.44140625" style="3" customWidth="1"/>
    <col min="15367" max="15367" width="36.5546875" style="3" customWidth="1"/>
    <col min="15368" max="15368" width="15.6640625" style="3" customWidth="1"/>
    <col min="15369" max="15616" width="9.109375" style="3"/>
    <col min="15617" max="15617" width="11.44140625" style="3" customWidth="1"/>
    <col min="15618" max="15618" width="4.88671875" style="3" customWidth="1"/>
    <col min="15619" max="15619" width="29.88671875" style="3" customWidth="1"/>
    <col min="15620" max="15620" width="5.44140625" style="3" customWidth="1"/>
    <col min="15621" max="15621" width="6.5546875" style="3" customWidth="1"/>
    <col min="15622" max="15622" width="7.44140625" style="3" customWidth="1"/>
    <col min="15623" max="15623" width="36.5546875" style="3" customWidth="1"/>
    <col min="15624" max="15624" width="15.6640625" style="3" customWidth="1"/>
    <col min="15625" max="15872" width="9.109375" style="3"/>
    <col min="15873" max="15873" width="11.44140625" style="3" customWidth="1"/>
    <col min="15874" max="15874" width="4.88671875" style="3" customWidth="1"/>
    <col min="15875" max="15875" width="29.88671875" style="3" customWidth="1"/>
    <col min="15876" max="15876" width="5.44140625" style="3" customWidth="1"/>
    <col min="15877" max="15877" width="6.5546875" style="3" customWidth="1"/>
    <col min="15878" max="15878" width="7.44140625" style="3" customWidth="1"/>
    <col min="15879" max="15879" width="36.5546875" style="3" customWidth="1"/>
    <col min="15880" max="15880" width="15.6640625" style="3" customWidth="1"/>
    <col min="15881" max="16128" width="9.109375" style="3"/>
    <col min="16129" max="16129" width="11.44140625" style="3" customWidth="1"/>
    <col min="16130" max="16130" width="4.88671875" style="3" customWidth="1"/>
    <col min="16131" max="16131" width="29.88671875" style="3" customWidth="1"/>
    <col min="16132" max="16132" width="5.44140625" style="3" customWidth="1"/>
    <col min="16133" max="16133" width="6.5546875" style="3" customWidth="1"/>
    <col min="16134" max="16134" width="7.44140625" style="3" customWidth="1"/>
    <col min="16135" max="16135" width="36.5546875" style="3" customWidth="1"/>
    <col min="16136" max="16136" width="15.6640625" style="3" customWidth="1"/>
    <col min="16137" max="16384" width="9.109375" style="3"/>
  </cols>
  <sheetData>
    <row r="1" spans="1:8" ht="15" customHeight="1">
      <c r="B1" s="119"/>
      <c r="C1" s="112"/>
      <c r="D1" s="266" t="s">
        <v>173</v>
      </c>
      <c r="E1" s="266"/>
      <c r="F1" s="266"/>
      <c r="G1" s="266"/>
      <c r="H1" s="18"/>
    </row>
    <row r="2" spans="1:8" ht="15" customHeight="1">
      <c r="B2" s="119"/>
      <c r="C2" s="112"/>
      <c r="D2" s="267" t="s">
        <v>236</v>
      </c>
      <c r="E2" s="267"/>
      <c r="F2" s="267"/>
      <c r="G2" s="267"/>
      <c r="H2" s="267"/>
    </row>
    <row r="3" spans="1:8" ht="19.5" customHeight="1">
      <c r="B3" s="119"/>
      <c r="C3" s="112"/>
      <c r="D3" s="111"/>
      <c r="E3" s="111"/>
      <c r="F3" s="111"/>
      <c r="G3" s="111"/>
      <c r="H3" s="17"/>
    </row>
    <row r="4" spans="1:8" ht="30.75" customHeight="1">
      <c r="A4" s="277" t="s">
        <v>25</v>
      </c>
      <c r="B4" s="277"/>
      <c r="C4" s="277"/>
      <c r="D4" s="277"/>
      <c r="E4" s="277"/>
      <c r="F4" s="277"/>
      <c r="G4" s="277"/>
      <c r="H4" s="16"/>
    </row>
    <row r="5" spans="1:8" s="9" customFormat="1" ht="15" customHeight="1">
      <c r="A5" s="278" t="s">
        <v>164</v>
      </c>
      <c r="B5" s="278"/>
      <c r="C5" s="278"/>
      <c r="D5" s="278"/>
      <c r="E5" s="278"/>
      <c r="F5" s="278"/>
      <c r="G5" s="278"/>
      <c r="H5" s="74"/>
    </row>
    <row r="6" spans="1:8" ht="26.4">
      <c r="A6" s="12" t="s">
        <v>27</v>
      </c>
      <c r="B6" s="120" t="s">
        <v>26</v>
      </c>
      <c r="C6" s="13" t="s">
        <v>68</v>
      </c>
      <c r="D6" s="12" t="s">
        <v>28</v>
      </c>
      <c r="E6" s="12" t="s">
        <v>29</v>
      </c>
      <c r="F6" s="12" t="s">
        <v>24</v>
      </c>
      <c r="G6" s="12" t="s">
        <v>4</v>
      </c>
      <c r="H6" s="19"/>
    </row>
    <row r="7" spans="1:8">
      <c r="A7" s="14" t="s">
        <v>30</v>
      </c>
      <c r="B7" s="14" t="s">
        <v>31</v>
      </c>
      <c r="C7" s="110" t="s">
        <v>57</v>
      </c>
      <c r="D7" s="15" t="s">
        <v>58</v>
      </c>
      <c r="E7" s="15" t="s">
        <v>59</v>
      </c>
      <c r="F7" s="15" t="s">
        <v>60</v>
      </c>
      <c r="G7" s="15" t="s">
        <v>32</v>
      </c>
      <c r="H7" s="20"/>
    </row>
    <row r="8" spans="1:8">
      <c r="A8" s="122">
        <v>1</v>
      </c>
      <c r="B8" s="123" t="s">
        <v>54</v>
      </c>
      <c r="C8" s="124"/>
      <c r="D8" s="125"/>
      <c r="E8" s="125"/>
      <c r="F8" s="125"/>
      <c r="G8" s="126">
        <f>SUM(G9:G10)</f>
        <v>13035.42</v>
      </c>
      <c r="H8" s="21"/>
    </row>
    <row r="9" spans="1:8" s="4" customFormat="1" ht="65.25" customHeight="1">
      <c r="A9" s="280"/>
      <c r="B9" s="206" t="s">
        <v>30</v>
      </c>
      <c r="C9" s="127" t="s">
        <v>165</v>
      </c>
      <c r="D9" s="106" t="s">
        <v>8</v>
      </c>
      <c r="E9" s="106" t="s">
        <v>12</v>
      </c>
      <c r="F9" s="106" t="s">
        <v>37</v>
      </c>
      <c r="G9" s="108">
        <v>12585.42</v>
      </c>
      <c r="H9" s="22"/>
    </row>
    <row r="10" spans="1:8" s="4" customFormat="1" ht="21.75" customHeight="1">
      <c r="A10" s="280"/>
      <c r="B10" s="206" t="s">
        <v>31</v>
      </c>
      <c r="C10" s="127" t="s">
        <v>112</v>
      </c>
      <c r="D10" s="106" t="s">
        <v>15</v>
      </c>
      <c r="E10" s="106" t="s">
        <v>55</v>
      </c>
      <c r="F10" s="106" t="s">
        <v>34</v>
      </c>
      <c r="G10" s="108">
        <v>450</v>
      </c>
      <c r="H10" s="22"/>
    </row>
    <row r="11" spans="1:8" s="4" customFormat="1">
      <c r="A11" s="128" t="s">
        <v>31</v>
      </c>
      <c r="B11" s="207" t="s">
        <v>42</v>
      </c>
      <c r="C11" s="129"/>
      <c r="D11" s="130"/>
      <c r="E11" s="130"/>
      <c r="F11" s="130"/>
      <c r="G11" s="131">
        <f>SUM(G12:G16)</f>
        <v>46555.08</v>
      </c>
      <c r="H11" s="23"/>
    </row>
    <row r="12" spans="1:8" s="4" customFormat="1" ht="27" customHeight="1">
      <c r="A12" s="268"/>
      <c r="B12" s="206" t="s">
        <v>30</v>
      </c>
      <c r="C12" s="132" t="s">
        <v>113</v>
      </c>
      <c r="D12" s="133" t="s">
        <v>19</v>
      </c>
      <c r="E12" s="133" t="s">
        <v>20</v>
      </c>
      <c r="F12" s="133" t="s">
        <v>40</v>
      </c>
      <c r="G12" s="134">
        <v>25000</v>
      </c>
      <c r="H12" s="22"/>
    </row>
    <row r="13" spans="1:8" s="4" customFormat="1" ht="39.75" customHeight="1">
      <c r="A13" s="269"/>
      <c r="B13" s="206" t="s">
        <v>31</v>
      </c>
      <c r="C13" s="132" t="s">
        <v>125</v>
      </c>
      <c r="D13" s="133" t="s">
        <v>6</v>
      </c>
      <c r="E13" s="133" t="s">
        <v>22</v>
      </c>
      <c r="F13" s="133" t="s">
        <v>40</v>
      </c>
      <c r="G13" s="134">
        <v>15000</v>
      </c>
      <c r="H13" s="22"/>
    </row>
    <row r="14" spans="1:8" s="4" customFormat="1" ht="22.5" customHeight="1">
      <c r="A14" s="269"/>
      <c r="B14" s="257" t="s">
        <v>57</v>
      </c>
      <c r="C14" s="260" t="s">
        <v>126</v>
      </c>
      <c r="D14" s="133" t="s">
        <v>18</v>
      </c>
      <c r="E14" s="133" t="s">
        <v>56</v>
      </c>
      <c r="F14" s="133" t="s">
        <v>34</v>
      </c>
      <c r="G14" s="134">
        <v>2000</v>
      </c>
      <c r="H14" s="22"/>
    </row>
    <row r="15" spans="1:8" s="5" customFormat="1" ht="15" customHeight="1">
      <c r="A15" s="269"/>
      <c r="B15" s="257"/>
      <c r="C15" s="260"/>
      <c r="D15" s="133" t="s">
        <v>18</v>
      </c>
      <c r="E15" s="133" t="s">
        <v>56</v>
      </c>
      <c r="F15" s="133" t="s">
        <v>37</v>
      </c>
      <c r="G15" s="134">
        <v>2000</v>
      </c>
      <c r="H15" s="22"/>
    </row>
    <row r="16" spans="1:8" s="5" customFormat="1" ht="24" customHeight="1">
      <c r="A16" s="270"/>
      <c r="B16" s="206" t="s">
        <v>58</v>
      </c>
      <c r="C16" s="132" t="s">
        <v>114</v>
      </c>
      <c r="D16" s="133" t="s">
        <v>19</v>
      </c>
      <c r="E16" s="133" t="s">
        <v>20</v>
      </c>
      <c r="F16" s="133" t="s">
        <v>115</v>
      </c>
      <c r="G16" s="134">
        <v>2555.08</v>
      </c>
      <c r="H16" s="22"/>
    </row>
    <row r="17" spans="1:16" s="6" customFormat="1">
      <c r="A17" s="135" t="s">
        <v>57</v>
      </c>
      <c r="B17" s="207" t="s">
        <v>43</v>
      </c>
      <c r="C17" s="136"/>
      <c r="D17" s="137"/>
      <c r="E17" s="137"/>
      <c r="F17" s="137"/>
      <c r="G17" s="138">
        <f>SUM(G18:G21)</f>
        <v>38407.94</v>
      </c>
      <c r="H17" s="24"/>
    </row>
    <row r="18" spans="1:16" s="6" customFormat="1" ht="24" customHeight="1">
      <c r="A18" s="281"/>
      <c r="B18" s="206" t="s">
        <v>30</v>
      </c>
      <c r="C18" s="139" t="s">
        <v>116</v>
      </c>
      <c r="D18" s="109" t="s">
        <v>18</v>
      </c>
      <c r="E18" s="109" t="s">
        <v>117</v>
      </c>
      <c r="F18" s="109" t="s">
        <v>34</v>
      </c>
      <c r="G18" s="140">
        <v>200</v>
      </c>
      <c r="H18" s="25"/>
      <c r="N18" s="6" t="s">
        <v>23</v>
      </c>
    </row>
    <row r="19" spans="1:16" s="6" customFormat="1" ht="36" customHeight="1">
      <c r="A19" s="281"/>
      <c r="B19" s="206" t="s">
        <v>31</v>
      </c>
      <c r="C19" s="132" t="s">
        <v>166</v>
      </c>
      <c r="D19" s="109" t="s">
        <v>6</v>
      </c>
      <c r="E19" s="109" t="s">
        <v>22</v>
      </c>
      <c r="F19" s="109" t="s">
        <v>39</v>
      </c>
      <c r="G19" s="140">
        <v>5000</v>
      </c>
      <c r="H19" s="25"/>
    </row>
    <row r="20" spans="1:16" s="6" customFormat="1" ht="36" customHeight="1">
      <c r="A20" s="281"/>
      <c r="B20" s="206" t="s">
        <v>57</v>
      </c>
      <c r="C20" s="127" t="s">
        <v>112</v>
      </c>
      <c r="D20" s="109" t="s">
        <v>15</v>
      </c>
      <c r="E20" s="109" t="s">
        <v>55</v>
      </c>
      <c r="F20" s="109" t="s">
        <v>34</v>
      </c>
      <c r="G20" s="140">
        <v>2500</v>
      </c>
      <c r="H20" s="25"/>
    </row>
    <row r="21" spans="1:16" s="6" customFormat="1" ht="39" customHeight="1">
      <c r="A21" s="281"/>
      <c r="B21" s="206" t="s">
        <v>58</v>
      </c>
      <c r="C21" s="132" t="s">
        <v>118</v>
      </c>
      <c r="D21" s="109" t="s">
        <v>35</v>
      </c>
      <c r="E21" s="109" t="s">
        <v>111</v>
      </c>
      <c r="F21" s="109" t="s">
        <v>119</v>
      </c>
      <c r="G21" s="140">
        <v>30707.94</v>
      </c>
      <c r="H21" s="25"/>
    </row>
    <row r="22" spans="1:16" s="6" customFormat="1">
      <c r="A22" s="135" t="s">
        <v>58</v>
      </c>
      <c r="B22" s="207" t="s">
        <v>44</v>
      </c>
      <c r="C22" s="136"/>
      <c r="D22" s="137"/>
      <c r="E22" s="137"/>
      <c r="F22" s="137"/>
      <c r="G22" s="138">
        <f>SUM(G23:G32)</f>
        <v>26676.06</v>
      </c>
      <c r="H22" s="24"/>
    </row>
    <row r="23" spans="1:16" s="6" customFormat="1" ht="29.25" customHeight="1">
      <c r="A23" s="271"/>
      <c r="B23" s="208" t="s">
        <v>30</v>
      </c>
      <c r="C23" s="139" t="s">
        <v>120</v>
      </c>
      <c r="D23" s="106" t="s">
        <v>15</v>
      </c>
      <c r="E23" s="106" t="s">
        <v>33</v>
      </c>
      <c r="F23" s="106" t="s">
        <v>5</v>
      </c>
      <c r="G23" s="108">
        <v>13000</v>
      </c>
      <c r="H23" s="24"/>
    </row>
    <row r="24" spans="1:16" s="6" customFormat="1" ht="22.5" customHeight="1">
      <c r="A24" s="272"/>
      <c r="B24" s="257" t="s">
        <v>31</v>
      </c>
      <c r="C24" s="260" t="s">
        <v>121</v>
      </c>
      <c r="D24" s="106" t="s">
        <v>19</v>
      </c>
      <c r="E24" s="106" t="s">
        <v>20</v>
      </c>
      <c r="F24" s="106" t="s">
        <v>37</v>
      </c>
      <c r="G24" s="108">
        <v>1000</v>
      </c>
      <c r="H24" s="24"/>
    </row>
    <row r="25" spans="1:16" s="5" customFormat="1" ht="14.4" customHeight="1">
      <c r="A25" s="272"/>
      <c r="B25" s="257"/>
      <c r="C25" s="260"/>
      <c r="D25" s="106" t="s">
        <v>19</v>
      </c>
      <c r="E25" s="106" t="s">
        <v>20</v>
      </c>
      <c r="F25" s="106" t="s">
        <v>39</v>
      </c>
      <c r="G25" s="108">
        <v>1000</v>
      </c>
      <c r="H25" s="22"/>
      <c r="I25" s="4"/>
      <c r="J25" s="4"/>
      <c r="K25" s="4"/>
      <c r="L25" s="4"/>
      <c r="M25" s="4"/>
      <c r="N25" s="4"/>
      <c r="O25" s="4"/>
      <c r="P25" s="4"/>
    </row>
    <row r="26" spans="1:16" s="5" customFormat="1" ht="14.4" customHeight="1">
      <c r="A26" s="272"/>
      <c r="B26" s="257" t="s">
        <v>57</v>
      </c>
      <c r="C26" s="127" t="s">
        <v>112</v>
      </c>
      <c r="D26" s="106" t="s">
        <v>15</v>
      </c>
      <c r="E26" s="106" t="s">
        <v>55</v>
      </c>
      <c r="F26" s="106" t="s">
        <v>34</v>
      </c>
      <c r="G26" s="108">
        <v>1500</v>
      </c>
      <c r="H26" s="22"/>
      <c r="I26" s="4"/>
      <c r="J26" s="4"/>
      <c r="K26" s="4"/>
      <c r="L26" s="4"/>
      <c r="M26" s="4"/>
      <c r="N26" s="4"/>
      <c r="O26" s="4"/>
      <c r="P26" s="4"/>
    </row>
    <row r="27" spans="1:16" s="5" customFormat="1" ht="24.75" customHeight="1">
      <c r="A27" s="272"/>
      <c r="B27" s="257"/>
      <c r="C27" s="132" t="s">
        <v>172</v>
      </c>
      <c r="D27" s="106" t="s">
        <v>15</v>
      </c>
      <c r="E27" s="106" t="s">
        <v>55</v>
      </c>
      <c r="F27" s="106" t="s">
        <v>37</v>
      </c>
      <c r="G27" s="108">
        <v>1500</v>
      </c>
      <c r="H27" s="22"/>
      <c r="I27" s="4"/>
      <c r="J27" s="4"/>
      <c r="K27" s="4"/>
      <c r="L27" s="4"/>
      <c r="M27" s="4"/>
      <c r="N27" s="4"/>
      <c r="O27" s="4"/>
      <c r="P27" s="4"/>
    </row>
    <row r="28" spans="1:16" s="5" customFormat="1" ht="23.25" customHeight="1">
      <c r="A28" s="272"/>
      <c r="B28" s="257" t="s">
        <v>58</v>
      </c>
      <c r="C28" s="132" t="s">
        <v>123</v>
      </c>
      <c r="D28" s="106" t="s">
        <v>6</v>
      </c>
      <c r="E28" s="106" t="s">
        <v>22</v>
      </c>
      <c r="F28" s="106" t="s">
        <v>34</v>
      </c>
      <c r="G28" s="108">
        <v>300</v>
      </c>
      <c r="H28" s="22"/>
      <c r="I28" s="4"/>
      <c r="J28" s="4"/>
      <c r="K28" s="4"/>
      <c r="L28" s="4"/>
      <c r="M28" s="4"/>
      <c r="N28" s="4"/>
      <c r="O28" s="4"/>
      <c r="P28" s="4"/>
    </row>
    <row r="29" spans="1:16" s="5" customFormat="1" ht="23.25" customHeight="1">
      <c r="A29" s="272"/>
      <c r="B29" s="257"/>
      <c r="C29" s="132" t="s">
        <v>124</v>
      </c>
      <c r="D29" s="106" t="s">
        <v>6</v>
      </c>
      <c r="E29" s="106" t="s">
        <v>22</v>
      </c>
      <c r="F29" s="106" t="s">
        <v>34</v>
      </c>
      <c r="G29" s="108">
        <v>3176.06</v>
      </c>
      <c r="H29" s="22"/>
      <c r="I29" s="4"/>
      <c r="J29" s="4"/>
      <c r="K29" s="4"/>
      <c r="L29" s="4"/>
      <c r="M29" s="4"/>
      <c r="N29" s="4"/>
      <c r="O29" s="4"/>
      <c r="P29" s="4"/>
    </row>
    <row r="30" spans="1:16" s="5" customFormat="1" ht="25.5" customHeight="1">
      <c r="A30" s="272"/>
      <c r="B30" s="206" t="s">
        <v>59</v>
      </c>
      <c r="C30" s="132" t="s">
        <v>122</v>
      </c>
      <c r="D30" s="106" t="s">
        <v>18</v>
      </c>
      <c r="E30" s="106" t="s">
        <v>117</v>
      </c>
      <c r="F30" s="106" t="s">
        <v>34</v>
      </c>
      <c r="G30" s="108">
        <v>3500</v>
      </c>
      <c r="H30" s="22"/>
      <c r="I30" s="4"/>
      <c r="J30" s="4"/>
      <c r="K30" s="4"/>
      <c r="L30" s="4"/>
      <c r="M30" s="4"/>
      <c r="N30" s="4"/>
      <c r="O30" s="4"/>
      <c r="P30" s="4"/>
    </row>
    <row r="31" spans="1:16" s="5" customFormat="1" ht="14.4" customHeight="1">
      <c r="A31" s="272"/>
      <c r="B31" s="257" t="s">
        <v>60</v>
      </c>
      <c r="C31" s="260" t="s">
        <v>126</v>
      </c>
      <c r="D31" s="106" t="s">
        <v>18</v>
      </c>
      <c r="E31" s="106" t="s">
        <v>56</v>
      </c>
      <c r="F31" s="106" t="s">
        <v>34</v>
      </c>
      <c r="G31" s="108">
        <v>700</v>
      </c>
      <c r="H31" s="22"/>
      <c r="I31" s="4"/>
      <c r="J31" s="4"/>
      <c r="K31" s="4"/>
      <c r="L31" s="4"/>
      <c r="M31" s="4"/>
      <c r="N31" s="4"/>
      <c r="O31" s="4"/>
      <c r="P31" s="4"/>
    </row>
    <row r="32" spans="1:16" s="5" customFormat="1" ht="14.4" customHeight="1">
      <c r="A32" s="273"/>
      <c r="B32" s="257"/>
      <c r="C32" s="260"/>
      <c r="D32" s="106" t="s">
        <v>18</v>
      </c>
      <c r="E32" s="106" t="s">
        <v>56</v>
      </c>
      <c r="F32" s="106" t="s">
        <v>37</v>
      </c>
      <c r="G32" s="108">
        <v>1000</v>
      </c>
      <c r="H32" s="22"/>
      <c r="I32" s="4"/>
      <c r="J32" s="4"/>
      <c r="K32" s="4"/>
      <c r="L32" s="4"/>
      <c r="M32" s="4"/>
      <c r="N32" s="4"/>
      <c r="O32" s="4"/>
      <c r="P32" s="4"/>
    </row>
    <row r="33" spans="1:8" s="4" customFormat="1">
      <c r="A33" s="135" t="s">
        <v>59</v>
      </c>
      <c r="B33" s="209" t="s">
        <v>45</v>
      </c>
      <c r="C33" s="141"/>
      <c r="D33" s="137"/>
      <c r="E33" s="137"/>
      <c r="F33" s="137"/>
      <c r="G33" s="138">
        <f>SUM(G34:G39)</f>
        <v>21834.33</v>
      </c>
      <c r="H33" s="24"/>
    </row>
    <row r="34" spans="1:8" ht="36">
      <c r="A34" s="262"/>
      <c r="B34" s="206" t="s">
        <v>30</v>
      </c>
      <c r="C34" s="132" t="s">
        <v>160</v>
      </c>
      <c r="D34" s="106" t="s">
        <v>35</v>
      </c>
      <c r="E34" s="106" t="s">
        <v>38</v>
      </c>
      <c r="F34" s="106" t="s">
        <v>37</v>
      </c>
      <c r="G34" s="107">
        <v>500</v>
      </c>
      <c r="H34" s="26"/>
    </row>
    <row r="35" spans="1:8" ht="15" customHeight="1">
      <c r="A35" s="262"/>
      <c r="B35" s="206" t="s">
        <v>31</v>
      </c>
      <c r="C35" s="127" t="s">
        <v>112</v>
      </c>
      <c r="D35" s="106" t="s">
        <v>15</v>
      </c>
      <c r="E35" s="106" t="s">
        <v>55</v>
      </c>
      <c r="F35" s="106" t="s">
        <v>34</v>
      </c>
      <c r="G35" s="107">
        <v>700</v>
      </c>
      <c r="H35" s="26"/>
    </row>
    <row r="36" spans="1:8" ht="12.75" customHeight="1">
      <c r="A36" s="262"/>
      <c r="B36" s="206" t="s">
        <v>57</v>
      </c>
      <c r="C36" s="139" t="s">
        <v>116</v>
      </c>
      <c r="D36" s="106" t="s">
        <v>18</v>
      </c>
      <c r="E36" s="106" t="s">
        <v>117</v>
      </c>
      <c r="F36" s="106" t="s">
        <v>34</v>
      </c>
      <c r="G36" s="107">
        <v>200</v>
      </c>
      <c r="H36" s="26"/>
    </row>
    <row r="37" spans="1:8" ht="29.25" customHeight="1">
      <c r="A37" s="262"/>
      <c r="B37" s="257" t="s">
        <v>58</v>
      </c>
      <c r="C37" s="260" t="s">
        <v>126</v>
      </c>
      <c r="D37" s="106" t="s">
        <v>18</v>
      </c>
      <c r="E37" s="106" t="s">
        <v>56</v>
      </c>
      <c r="F37" s="106" t="s">
        <v>34</v>
      </c>
      <c r="G37" s="107">
        <v>680</v>
      </c>
      <c r="H37" s="26"/>
    </row>
    <row r="38" spans="1:8" ht="15" customHeight="1">
      <c r="A38" s="262"/>
      <c r="B38" s="257"/>
      <c r="C38" s="260"/>
      <c r="D38" s="106" t="s">
        <v>18</v>
      </c>
      <c r="E38" s="106" t="s">
        <v>56</v>
      </c>
      <c r="F38" s="106" t="s">
        <v>37</v>
      </c>
      <c r="G38" s="107">
        <v>1500</v>
      </c>
      <c r="H38" s="26"/>
    </row>
    <row r="39" spans="1:8" ht="24">
      <c r="A39" s="262"/>
      <c r="B39" s="206" t="s">
        <v>59</v>
      </c>
      <c r="C39" s="127" t="s">
        <v>127</v>
      </c>
      <c r="D39" s="106" t="s">
        <v>19</v>
      </c>
      <c r="E39" s="106" t="s">
        <v>20</v>
      </c>
      <c r="F39" s="106" t="s">
        <v>5</v>
      </c>
      <c r="G39" s="107">
        <v>18254.330000000002</v>
      </c>
      <c r="H39" s="26"/>
    </row>
    <row r="40" spans="1:8" s="4" customFormat="1" ht="26.4">
      <c r="A40" s="135" t="s">
        <v>60</v>
      </c>
      <c r="B40" s="209" t="s">
        <v>46</v>
      </c>
      <c r="C40" s="141"/>
      <c r="D40" s="137" t="s">
        <v>23</v>
      </c>
      <c r="E40" s="137"/>
      <c r="F40" s="137"/>
      <c r="G40" s="138">
        <f>SUM(G41:G47)</f>
        <v>20158.349999999999</v>
      </c>
      <c r="H40" s="24"/>
    </row>
    <row r="41" spans="1:8" s="4" customFormat="1" ht="24">
      <c r="A41" s="262"/>
      <c r="B41" s="206" t="s">
        <v>30</v>
      </c>
      <c r="C41" s="127" t="s">
        <v>128</v>
      </c>
      <c r="D41" s="106" t="s">
        <v>18</v>
      </c>
      <c r="E41" s="106" t="s">
        <v>56</v>
      </c>
      <c r="F41" s="106" t="s">
        <v>34</v>
      </c>
      <c r="G41" s="142">
        <v>2000</v>
      </c>
      <c r="H41" s="27"/>
    </row>
    <row r="42" spans="1:8" s="4" customFormat="1" ht="24">
      <c r="A42" s="262"/>
      <c r="B42" s="206" t="s">
        <v>31</v>
      </c>
      <c r="C42" s="132" t="s">
        <v>143</v>
      </c>
      <c r="D42" s="106" t="s">
        <v>6</v>
      </c>
      <c r="E42" s="106" t="s">
        <v>22</v>
      </c>
      <c r="F42" s="106" t="s">
        <v>40</v>
      </c>
      <c r="G42" s="142">
        <v>3000</v>
      </c>
      <c r="H42" s="27"/>
    </row>
    <row r="43" spans="1:8" s="7" customFormat="1" ht="27" customHeight="1">
      <c r="A43" s="262"/>
      <c r="B43" s="206" t="s">
        <v>57</v>
      </c>
      <c r="C43" s="127" t="s">
        <v>129</v>
      </c>
      <c r="D43" s="106" t="s">
        <v>35</v>
      </c>
      <c r="E43" s="106" t="s">
        <v>38</v>
      </c>
      <c r="F43" s="106" t="s">
        <v>34</v>
      </c>
      <c r="G43" s="108">
        <v>3000</v>
      </c>
      <c r="H43" s="22"/>
    </row>
    <row r="44" spans="1:8" s="7" customFormat="1" ht="15" customHeight="1">
      <c r="A44" s="262"/>
      <c r="B44" s="257" t="s">
        <v>58</v>
      </c>
      <c r="C44" s="260" t="s">
        <v>126</v>
      </c>
      <c r="D44" s="106" t="s">
        <v>18</v>
      </c>
      <c r="E44" s="106" t="s">
        <v>56</v>
      </c>
      <c r="F44" s="106" t="s">
        <v>34</v>
      </c>
      <c r="G44" s="108">
        <v>1000</v>
      </c>
      <c r="H44" s="22"/>
    </row>
    <row r="45" spans="1:8" s="7" customFormat="1" ht="15" customHeight="1">
      <c r="A45" s="262"/>
      <c r="B45" s="257"/>
      <c r="C45" s="260"/>
      <c r="D45" s="106" t="s">
        <v>18</v>
      </c>
      <c r="E45" s="106" t="s">
        <v>56</v>
      </c>
      <c r="F45" s="106" t="s">
        <v>37</v>
      </c>
      <c r="G45" s="108">
        <v>1000</v>
      </c>
      <c r="H45" s="22"/>
    </row>
    <row r="46" spans="1:8" s="4" customFormat="1" ht="30.75" customHeight="1">
      <c r="A46" s="262"/>
      <c r="B46" s="206" t="s">
        <v>59</v>
      </c>
      <c r="C46" s="127" t="s">
        <v>112</v>
      </c>
      <c r="D46" s="143" t="s">
        <v>15</v>
      </c>
      <c r="E46" s="143" t="s">
        <v>55</v>
      </c>
      <c r="F46" s="143" t="s">
        <v>34</v>
      </c>
      <c r="G46" s="142">
        <v>600</v>
      </c>
      <c r="H46" s="27"/>
    </row>
    <row r="47" spans="1:8" s="4" customFormat="1" ht="30.75" customHeight="1">
      <c r="A47" s="262"/>
      <c r="B47" s="206" t="s">
        <v>60</v>
      </c>
      <c r="C47" s="132" t="s">
        <v>157</v>
      </c>
      <c r="D47" s="143" t="s">
        <v>15</v>
      </c>
      <c r="E47" s="143" t="s">
        <v>21</v>
      </c>
      <c r="F47" s="143" t="s">
        <v>5</v>
      </c>
      <c r="G47" s="142">
        <v>9558.35</v>
      </c>
      <c r="H47" s="27"/>
    </row>
    <row r="48" spans="1:8" s="4" customFormat="1">
      <c r="A48" s="128" t="s">
        <v>32</v>
      </c>
      <c r="B48" s="210" t="s">
        <v>47</v>
      </c>
      <c r="C48" s="144"/>
      <c r="D48" s="130"/>
      <c r="E48" s="130"/>
      <c r="F48" s="130"/>
      <c r="G48" s="145">
        <f>SUM(G49:G54)</f>
        <v>20717.010000000002</v>
      </c>
      <c r="H48" s="21"/>
    </row>
    <row r="49" spans="1:8" s="4" customFormat="1" ht="12.75" customHeight="1">
      <c r="A49" s="282"/>
      <c r="B49" s="206" t="s">
        <v>30</v>
      </c>
      <c r="C49" s="127" t="s">
        <v>112</v>
      </c>
      <c r="D49" s="143" t="s">
        <v>15</v>
      </c>
      <c r="E49" s="143" t="s">
        <v>55</v>
      </c>
      <c r="F49" s="143" t="s">
        <v>34</v>
      </c>
      <c r="G49" s="142">
        <v>1300</v>
      </c>
      <c r="H49" s="27"/>
    </row>
    <row r="50" spans="1:8" s="4" customFormat="1" ht="15" customHeight="1">
      <c r="A50" s="282"/>
      <c r="B50" s="257" t="s">
        <v>31</v>
      </c>
      <c r="C50" s="265" t="s">
        <v>130</v>
      </c>
      <c r="D50" s="143" t="s">
        <v>35</v>
      </c>
      <c r="E50" s="143" t="s">
        <v>38</v>
      </c>
      <c r="F50" s="143" t="s">
        <v>34</v>
      </c>
      <c r="G50" s="142">
        <v>650</v>
      </c>
      <c r="H50" s="27"/>
    </row>
    <row r="51" spans="1:8" s="4" customFormat="1" ht="15" customHeight="1">
      <c r="A51" s="282"/>
      <c r="B51" s="257"/>
      <c r="C51" s="265"/>
      <c r="D51" s="143" t="s">
        <v>35</v>
      </c>
      <c r="E51" s="143" t="s">
        <v>38</v>
      </c>
      <c r="F51" s="143" t="s">
        <v>37</v>
      </c>
      <c r="G51" s="142">
        <v>650</v>
      </c>
      <c r="H51" s="27"/>
    </row>
    <row r="52" spans="1:8" s="4" customFormat="1" ht="34.5" customHeight="1">
      <c r="A52" s="282"/>
      <c r="B52" s="206" t="s">
        <v>57</v>
      </c>
      <c r="C52" s="127" t="s">
        <v>170</v>
      </c>
      <c r="D52" s="143" t="s">
        <v>19</v>
      </c>
      <c r="E52" s="143" t="s">
        <v>20</v>
      </c>
      <c r="F52" s="143" t="s">
        <v>5</v>
      </c>
      <c r="G52" s="142">
        <v>16117.01</v>
      </c>
      <c r="H52" s="27"/>
    </row>
    <row r="53" spans="1:8" s="4" customFormat="1" ht="15" customHeight="1">
      <c r="A53" s="282"/>
      <c r="B53" s="257" t="s">
        <v>58</v>
      </c>
      <c r="C53" s="265" t="s">
        <v>131</v>
      </c>
      <c r="D53" s="143" t="s">
        <v>18</v>
      </c>
      <c r="E53" s="143" t="s">
        <v>117</v>
      </c>
      <c r="F53" s="143" t="s">
        <v>34</v>
      </c>
      <c r="G53" s="142">
        <v>1000</v>
      </c>
      <c r="H53" s="27"/>
    </row>
    <row r="54" spans="1:8" s="4" customFormat="1" ht="12" customHeight="1">
      <c r="A54" s="282"/>
      <c r="B54" s="257"/>
      <c r="C54" s="265"/>
      <c r="D54" s="143" t="s">
        <v>18</v>
      </c>
      <c r="E54" s="143" t="s">
        <v>117</v>
      </c>
      <c r="F54" s="143" t="s">
        <v>37</v>
      </c>
      <c r="G54" s="142">
        <v>1000</v>
      </c>
      <c r="H54" s="27"/>
    </row>
    <row r="55" spans="1:8" s="7" customFormat="1" ht="26.4">
      <c r="A55" s="128" t="s">
        <v>61</v>
      </c>
      <c r="B55" s="210" t="s">
        <v>48</v>
      </c>
      <c r="C55" s="144"/>
      <c r="D55" s="130"/>
      <c r="E55" s="130"/>
      <c r="F55" s="130"/>
      <c r="G55" s="145">
        <f>SUM(G56:G66)</f>
        <v>25884.62</v>
      </c>
      <c r="H55" s="21"/>
    </row>
    <row r="56" spans="1:8" s="7" customFormat="1" ht="12.75" customHeight="1">
      <c r="A56" s="262"/>
      <c r="B56" s="206" t="s">
        <v>30</v>
      </c>
      <c r="C56" s="127" t="s">
        <v>132</v>
      </c>
      <c r="D56" s="106" t="s">
        <v>35</v>
      </c>
      <c r="E56" s="106" t="s">
        <v>38</v>
      </c>
      <c r="F56" s="106" t="s">
        <v>34</v>
      </c>
      <c r="G56" s="108">
        <v>300</v>
      </c>
      <c r="H56" s="22"/>
    </row>
    <row r="57" spans="1:8" s="7" customFormat="1" ht="15" customHeight="1">
      <c r="A57" s="262"/>
      <c r="B57" s="257" t="s">
        <v>31</v>
      </c>
      <c r="C57" s="260" t="s">
        <v>126</v>
      </c>
      <c r="D57" s="106" t="s">
        <v>18</v>
      </c>
      <c r="E57" s="106" t="s">
        <v>56</v>
      </c>
      <c r="F57" s="106" t="s">
        <v>34</v>
      </c>
      <c r="G57" s="108">
        <v>1150</v>
      </c>
      <c r="H57" s="22"/>
    </row>
    <row r="58" spans="1:8" s="7" customFormat="1" ht="15" customHeight="1">
      <c r="A58" s="262"/>
      <c r="B58" s="257"/>
      <c r="C58" s="260"/>
      <c r="D58" s="106" t="s">
        <v>18</v>
      </c>
      <c r="E58" s="106" t="s">
        <v>56</v>
      </c>
      <c r="F58" s="106" t="s">
        <v>37</v>
      </c>
      <c r="G58" s="108">
        <v>1150</v>
      </c>
      <c r="H58" s="22"/>
    </row>
    <row r="59" spans="1:8" s="7" customFormat="1" ht="24" customHeight="1">
      <c r="A59" s="262"/>
      <c r="B59" s="206" t="s">
        <v>57</v>
      </c>
      <c r="C59" s="258" t="s">
        <v>171</v>
      </c>
      <c r="D59" s="106" t="s">
        <v>15</v>
      </c>
      <c r="E59" s="106" t="s">
        <v>133</v>
      </c>
      <c r="F59" s="106" t="s">
        <v>37</v>
      </c>
      <c r="G59" s="108">
        <v>3784.62</v>
      </c>
      <c r="H59" s="22"/>
    </row>
    <row r="60" spans="1:8" s="7" customFormat="1" ht="15" customHeight="1">
      <c r="A60" s="262"/>
      <c r="B60" s="206"/>
      <c r="C60" s="259"/>
      <c r="D60" s="106" t="s">
        <v>15</v>
      </c>
      <c r="E60" s="106" t="s">
        <v>33</v>
      </c>
      <c r="F60" s="106" t="s">
        <v>34</v>
      </c>
      <c r="G60" s="108">
        <v>3000</v>
      </c>
      <c r="H60" s="22"/>
    </row>
    <row r="61" spans="1:8" s="7" customFormat="1" ht="25.5" customHeight="1">
      <c r="A61" s="262"/>
      <c r="B61" s="206" t="s">
        <v>58</v>
      </c>
      <c r="C61" s="127" t="s">
        <v>167</v>
      </c>
      <c r="D61" s="106" t="s">
        <v>18</v>
      </c>
      <c r="E61" s="106" t="s">
        <v>56</v>
      </c>
      <c r="F61" s="106" t="s">
        <v>34</v>
      </c>
      <c r="G61" s="108">
        <v>4000</v>
      </c>
      <c r="H61" s="22"/>
    </row>
    <row r="62" spans="1:8" s="7" customFormat="1" ht="24">
      <c r="A62" s="262"/>
      <c r="B62" s="206" t="s">
        <v>59</v>
      </c>
      <c r="C62" s="127" t="s">
        <v>134</v>
      </c>
      <c r="D62" s="106" t="s">
        <v>19</v>
      </c>
      <c r="E62" s="106" t="s">
        <v>20</v>
      </c>
      <c r="F62" s="106" t="s">
        <v>34</v>
      </c>
      <c r="G62" s="108">
        <v>3000</v>
      </c>
      <c r="H62" s="22"/>
    </row>
    <row r="63" spans="1:8" s="7" customFormat="1" ht="15" customHeight="1">
      <c r="A63" s="262"/>
      <c r="B63" s="206" t="s">
        <v>60</v>
      </c>
      <c r="C63" s="127" t="s">
        <v>135</v>
      </c>
      <c r="D63" s="106" t="s">
        <v>19</v>
      </c>
      <c r="E63" s="106" t="s">
        <v>20</v>
      </c>
      <c r="F63" s="106" t="s">
        <v>34</v>
      </c>
      <c r="G63" s="108">
        <v>2000</v>
      </c>
      <c r="H63" s="22"/>
    </row>
    <row r="64" spans="1:8" s="7" customFormat="1" ht="24" customHeight="1">
      <c r="A64" s="262"/>
      <c r="B64" s="206" t="s">
        <v>32</v>
      </c>
      <c r="C64" s="127" t="s">
        <v>168</v>
      </c>
      <c r="D64" s="106" t="s">
        <v>18</v>
      </c>
      <c r="E64" s="106" t="s">
        <v>56</v>
      </c>
      <c r="F64" s="106" t="s">
        <v>34</v>
      </c>
      <c r="G64" s="108">
        <v>1000</v>
      </c>
      <c r="H64" s="22"/>
    </row>
    <row r="65" spans="1:8" s="7" customFormat="1" ht="24">
      <c r="A65" s="262"/>
      <c r="B65" s="206" t="s">
        <v>61</v>
      </c>
      <c r="C65" s="127" t="s">
        <v>136</v>
      </c>
      <c r="D65" s="106" t="s">
        <v>8</v>
      </c>
      <c r="E65" s="106" t="s">
        <v>12</v>
      </c>
      <c r="F65" s="106" t="s">
        <v>37</v>
      </c>
      <c r="G65" s="108">
        <v>3500</v>
      </c>
      <c r="H65" s="22"/>
    </row>
    <row r="66" spans="1:8" s="7" customFormat="1">
      <c r="A66" s="262"/>
      <c r="B66" s="206" t="s">
        <v>62</v>
      </c>
      <c r="C66" s="127" t="s">
        <v>161</v>
      </c>
      <c r="D66" s="106" t="s">
        <v>19</v>
      </c>
      <c r="E66" s="106" t="s">
        <v>20</v>
      </c>
      <c r="F66" s="106" t="s">
        <v>34</v>
      </c>
      <c r="G66" s="108">
        <v>3000</v>
      </c>
      <c r="H66" s="22"/>
    </row>
    <row r="67" spans="1:8" s="7" customFormat="1" ht="11.25" customHeight="1">
      <c r="A67" s="128" t="s">
        <v>62</v>
      </c>
      <c r="B67" s="210" t="s">
        <v>49</v>
      </c>
      <c r="C67" s="144"/>
      <c r="D67" s="130"/>
      <c r="E67" s="130"/>
      <c r="F67" s="130"/>
      <c r="G67" s="145">
        <f>SUM(G68:G72)</f>
        <v>18715.14</v>
      </c>
      <c r="H67" s="21"/>
    </row>
    <row r="68" spans="1:8" s="4" customFormat="1" ht="12.75" customHeight="1">
      <c r="A68" s="262"/>
      <c r="B68" s="206" t="s">
        <v>30</v>
      </c>
      <c r="C68" s="127" t="s">
        <v>112</v>
      </c>
      <c r="D68" s="106" t="s">
        <v>15</v>
      </c>
      <c r="E68" s="106" t="s">
        <v>55</v>
      </c>
      <c r="F68" s="106" t="s">
        <v>34</v>
      </c>
      <c r="G68" s="108">
        <v>600</v>
      </c>
      <c r="H68" s="22"/>
    </row>
    <row r="69" spans="1:8" s="7" customFormat="1" ht="15" customHeight="1">
      <c r="A69" s="262"/>
      <c r="B69" s="257" t="s">
        <v>31</v>
      </c>
      <c r="C69" s="260" t="s">
        <v>126</v>
      </c>
      <c r="D69" s="106" t="s">
        <v>18</v>
      </c>
      <c r="E69" s="106" t="s">
        <v>56</v>
      </c>
      <c r="F69" s="106" t="s">
        <v>34</v>
      </c>
      <c r="G69" s="108">
        <v>1000</v>
      </c>
      <c r="H69" s="22"/>
    </row>
    <row r="70" spans="1:8" s="7" customFormat="1" ht="15" customHeight="1">
      <c r="A70" s="262"/>
      <c r="B70" s="257"/>
      <c r="C70" s="260"/>
      <c r="D70" s="106" t="s">
        <v>18</v>
      </c>
      <c r="E70" s="106" t="s">
        <v>56</v>
      </c>
      <c r="F70" s="106" t="s">
        <v>37</v>
      </c>
      <c r="G70" s="108">
        <v>1000</v>
      </c>
      <c r="H70" s="22"/>
    </row>
    <row r="71" spans="1:8" s="7" customFormat="1" ht="15" customHeight="1">
      <c r="A71" s="262"/>
      <c r="B71" s="206" t="s">
        <v>57</v>
      </c>
      <c r="C71" s="113" t="s">
        <v>137</v>
      </c>
      <c r="D71" s="106" t="s">
        <v>8</v>
      </c>
      <c r="E71" s="106" t="s">
        <v>12</v>
      </c>
      <c r="F71" s="106" t="s">
        <v>40</v>
      </c>
      <c r="G71" s="108">
        <v>3700</v>
      </c>
      <c r="H71" s="22"/>
    </row>
    <row r="72" spans="1:8" s="7" customFormat="1" ht="39.6">
      <c r="A72" s="262"/>
      <c r="B72" s="206" t="s">
        <v>58</v>
      </c>
      <c r="C72" s="113" t="s">
        <v>138</v>
      </c>
      <c r="D72" s="106" t="s">
        <v>35</v>
      </c>
      <c r="E72" s="106" t="s">
        <v>38</v>
      </c>
      <c r="F72" s="106" t="s">
        <v>34</v>
      </c>
      <c r="G72" s="108">
        <v>12415.14</v>
      </c>
      <c r="H72" s="22"/>
    </row>
    <row r="73" spans="1:8" s="7" customFormat="1">
      <c r="A73" s="128" t="s">
        <v>63</v>
      </c>
      <c r="B73" s="210" t="s">
        <v>52</v>
      </c>
      <c r="C73" s="144"/>
      <c r="D73" s="130"/>
      <c r="E73" s="130"/>
      <c r="F73" s="130"/>
      <c r="G73" s="145">
        <f>SUM(G74:G79)</f>
        <v>13035.42</v>
      </c>
      <c r="H73" s="21"/>
    </row>
    <row r="74" spans="1:8" s="7" customFormat="1" ht="12.75" customHeight="1">
      <c r="A74" s="262"/>
      <c r="B74" s="257" t="s">
        <v>30</v>
      </c>
      <c r="C74" s="260" t="s">
        <v>126</v>
      </c>
      <c r="D74" s="106" t="s">
        <v>18</v>
      </c>
      <c r="E74" s="106" t="s">
        <v>56</v>
      </c>
      <c r="F74" s="106" t="s">
        <v>34</v>
      </c>
      <c r="G74" s="108">
        <v>650</v>
      </c>
      <c r="H74" s="22"/>
    </row>
    <row r="75" spans="1:8" s="7" customFormat="1" ht="15" customHeight="1">
      <c r="A75" s="262"/>
      <c r="B75" s="257"/>
      <c r="C75" s="260"/>
      <c r="D75" s="106" t="s">
        <v>18</v>
      </c>
      <c r="E75" s="106" t="s">
        <v>56</v>
      </c>
      <c r="F75" s="106" t="s">
        <v>37</v>
      </c>
      <c r="G75" s="108">
        <v>650</v>
      </c>
      <c r="H75" s="22"/>
    </row>
    <row r="76" spans="1:8" s="7" customFormat="1" ht="26.4">
      <c r="A76" s="262"/>
      <c r="B76" s="206" t="s">
        <v>31</v>
      </c>
      <c r="C76" s="113" t="s">
        <v>140</v>
      </c>
      <c r="D76" s="106" t="s">
        <v>19</v>
      </c>
      <c r="E76" s="106" t="s">
        <v>20</v>
      </c>
      <c r="F76" s="106" t="s">
        <v>5</v>
      </c>
      <c r="G76" s="108">
        <v>2600</v>
      </c>
      <c r="H76" s="22"/>
    </row>
    <row r="77" spans="1:8" s="7" customFormat="1" ht="26.4">
      <c r="A77" s="262"/>
      <c r="B77" s="206" t="s">
        <v>57</v>
      </c>
      <c r="C77" s="113" t="s">
        <v>139</v>
      </c>
      <c r="D77" s="106" t="s">
        <v>19</v>
      </c>
      <c r="E77" s="106" t="s">
        <v>20</v>
      </c>
      <c r="F77" s="106" t="s">
        <v>34</v>
      </c>
      <c r="G77" s="108">
        <v>300</v>
      </c>
      <c r="H77" s="22"/>
    </row>
    <row r="78" spans="1:8" s="7" customFormat="1" ht="25.5" customHeight="1">
      <c r="A78" s="262"/>
      <c r="B78" s="206" t="s">
        <v>58</v>
      </c>
      <c r="C78" s="113" t="s">
        <v>169</v>
      </c>
      <c r="D78" s="106" t="s">
        <v>18</v>
      </c>
      <c r="E78" s="106" t="s">
        <v>56</v>
      </c>
      <c r="F78" s="106" t="s">
        <v>34</v>
      </c>
      <c r="G78" s="108">
        <v>1000</v>
      </c>
      <c r="H78" s="22"/>
    </row>
    <row r="79" spans="1:8" s="7" customFormat="1" ht="26.4">
      <c r="A79" s="262"/>
      <c r="B79" s="206" t="s">
        <v>59</v>
      </c>
      <c r="C79" s="113" t="s">
        <v>141</v>
      </c>
      <c r="D79" s="106" t="s">
        <v>19</v>
      </c>
      <c r="E79" s="106" t="s">
        <v>20</v>
      </c>
      <c r="F79" s="106" t="s">
        <v>5</v>
      </c>
      <c r="G79" s="108">
        <v>7835.42</v>
      </c>
      <c r="H79" s="22"/>
    </row>
    <row r="80" spans="1:8" s="7" customFormat="1">
      <c r="A80" s="128" t="s">
        <v>64</v>
      </c>
      <c r="B80" s="210" t="s">
        <v>142</v>
      </c>
      <c r="C80" s="144"/>
      <c r="D80" s="130"/>
      <c r="E80" s="130"/>
      <c r="F80" s="130"/>
      <c r="G80" s="146">
        <f>SUM(G81:G90)</f>
        <v>23044.760000000002</v>
      </c>
      <c r="H80" s="28"/>
    </row>
    <row r="81" spans="1:8" s="7" customFormat="1" ht="28.5" customHeight="1">
      <c r="A81" s="262"/>
      <c r="B81" s="139" t="s">
        <v>30</v>
      </c>
      <c r="C81" s="132" t="s">
        <v>143</v>
      </c>
      <c r="D81" s="106" t="s">
        <v>6</v>
      </c>
      <c r="E81" s="106" t="s">
        <v>22</v>
      </c>
      <c r="F81" s="106" t="s">
        <v>40</v>
      </c>
      <c r="G81" s="108">
        <v>3000</v>
      </c>
      <c r="H81" s="22"/>
    </row>
    <row r="82" spans="1:8" s="7" customFormat="1" ht="12.75" customHeight="1">
      <c r="A82" s="262"/>
      <c r="B82" s="264">
        <v>2</v>
      </c>
      <c r="C82" s="260" t="s">
        <v>126</v>
      </c>
      <c r="D82" s="106" t="s">
        <v>18</v>
      </c>
      <c r="E82" s="106" t="s">
        <v>56</v>
      </c>
      <c r="F82" s="106" t="s">
        <v>34</v>
      </c>
      <c r="G82" s="108">
        <v>1150</v>
      </c>
      <c r="H82" s="22"/>
    </row>
    <row r="83" spans="1:8" s="7" customFormat="1" ht="12.75" customHeight="1">
      <c r="A83" s="262"/>
      <c r="B83" s="264"/>
      <c r="C83" s="260"/>
      <c r="D83" s="106" t="s">
        <v>18</v>
      </c>
      <c r="E83" s="106" t="s">
        <v>56</v>
      </c>
      <c r="F83" s="106" t="s">
        <v>37</v>
      </c>
      <c r="G83" s="108">
        <v>1150</v>
      </c>
      <c r="H83" s="22"/>
    </row>
    <row r="84" spans="1:8" s="7" customFormat="1" ht="54.75" customHeight="1">
      <c r="A84" s="262"/>
      <c r="B84" s="264">
        <v>3</v>
      </c>
      <c r="C84" s="261" t="s">
        <v>162</v>
      </c>
      <c r="D84" s="106" t="s">
        <v>35</v>
      </c>
      <c r="E84" s="106" t="s">
        <v>36</v>
      </c>
      <c r="F84" s="106" t="s">
        <v>34</v>
      </c>
      <c r="G84" s="108">
        <v>500</v>
      </c>
      <c r="H84" s="22"/>
    </row>
    <row r="85" spans="1:8" s="7" customFormat="1" ht="30" customHeight="1">
      <c r="A85" s="262"/>
      <c r="B85" s="264"/>
      <c r="C85" s="261"/>
      <c r="D85" s="106" t="s">
        <v>35</v>
      </c>
      <c r="E85" s="106" t="s">
        <v>36</v>
      </c>
      <c r="F85" s="106" t="s">
        <v>37</v>
      </c>
      <c r="G85" s="108">
        <v>1800</v>
      </c>
      <c r="H85" s="22"/>
    </row>
    <row r="86" spans="1:8" s="7" customFormat="1" ht="23.25" customHeight="1">
      <c r="A86" s="262"/>
      <c r="B86" s="264">
        <v>4</v>
      </c>
      <c r="C86" s="261" t="s">
        <v>144</v>
      </c>
      <c r="D86" s="106" t="s">
        <v>35</v>
      </c>
      <c r="E86" s="106" t="s">
        <v>36</v>
      </c>
      <c r="F86" s="106" t="s">
        <v>34</v>
      </c>
      <c r="G86" s="108">
        <v>500</v>
      </c>
      <c r="H86" s="22"/>
    </row>
    <row r="87" spans="1:8" s="7" customFormat="1" ht="12.75" customHeight="1">
      <c r="A87" s="262"/>
      <c r="B87" s="264"/>
      <c r="C87" s="261"/>
      <c r="D87" s="106" t="s">
        <v>35</v>
      </c>
      <c r="E87" s="106" t="s">
        <v>36</v>
      </c>
      <c r="F87" s="106" t="s">
        <v>37</v>
      </c>
      <c r="G87" s="108">
        <v>1800</v>
      </c>
      <c r="H87" s="22"/>
    </row>
    <row r="88" spans="1:8" s="7" customFormat="1" ht="12.75" customHeight="1">
      <c r="A88" s="262"/>
      <c r="B88" s="211">
        <v>5</v>
      </c>
      <c r="C88" s="127" t="s">
        <v>112</v>
      </c>
      <c r="D88" s="106" t="s">
        <v>15</v>
      </c>
      <c r="E88" s="106" t="s">
        <v>55</v>
      </c>
      <c r="F88" s="106" t="s">
        <v>34</v>
      </c>
      <c r="G88" s="108">
        <v>1000</v>
      </c>
      <c r="H88" s="22"/>
    </row>
    <row r="89" spans="1:8" s="7" customFormat="1" ht="24.75" customHeight="1">
      <c r="A89" s="262"/>
      <c r="B89" s="211">
        <v>6</v>
      </c>
      <c r="C89" s="113" t="s">
        <v>145</v>
      </c>
      <c r="D89" s="106" t="s">
        <v>35</v>
      </c>
      <c r="E89" s="106" t="s">
        <v>38</v>
      </c>
      <c r="F89" s="106" t="s">
        <v>34</v>
      </c>
      <c r="G89" s="108">
        <v>644.76</v>
      </c>
      <c r="H89" s="22"/>
    </row>
    <row r="90" spans="1:8" s="7" customFormat="1" ht="27" customHeight="1">
      <c r="A90" s="262"/>
      <c r="B90" s="211">
        <v>7</v>
      </c>
      <c r="C90" s="113" t="s">
        <v>146</v>
      </c>
      <c r="D90" s="106" t="s">
        <v>35</v>
      </c>
      <c r="E90" s="106" t="s">
        <v>38</v>
      </c>
      <c r="F90" s="106" t="s">
        <v>5</v>
      </c>
      <c r="G90" s="108">
        <v>11500</v>
      </c>
      <c r="H90" s="22"/>
    </row>
    <row r="91" spans="1:8" s="8" customFormat="1">
      <c r="A91" s="128" t="s">
        <v>65</v>
      </c>
      <c r="B91" s="210" t="s">
        <v>53</v>
      </c>
      <c r="C91" s="144"/>
      <c r="D91" s="130"/>
      <c r="E91" s="130"/>
      <c r="F91" s="130"/>
      <c r="G91" s="146">
        <f>SUM(G92:G95)</f>
        <v>14757.96</v>
      </c>
      <c r="H91" s="28"/>
    </row>
    <row r="92" spans="1:8" s="8" customFormat="1" ht="69.75" customHeight="1">
      <c r="A92" s="262"/>
      <c r="B92" s="139" t="s">
        <v>30</v>
      </c>
      <c r="C92" s="113" t="s">
        <v>163</v>
      </c>
      <c r="D92" s="106" t="s">
        <v>18</v>
      </c>
      <c r="E92" s="106" t="s">
        <v>56</v>
      </c>
      <c r="F92" s="106" t="s">
        <v>34</v>
      </c>
      <c r="G92" s="108">
        <v>1175</v>
      </c>
      <c r="H92" s="22"/>
    </row>
    <row r="93" spans="1:8" s="8" customFormat="1" ht="30.75" customHeight="1">
      <c r="A93" s="262"/>
      <c r="B93" s="211">
        <v>2</v>
      </c>
      <c r="C93" s="113" t="s">
        <v>147</v>
      </c>
      <c r="D93" s="106" t="s">
        <v>19</v>
      </c>
      <c r="E93" s="106" t="s">
        <v>20</v>
      </c>
      <c r="F93" s="106" t="s">
        <v>34</v>
      </c>
      <c r="G93" s="108">
        <v>300</v>
      </c>
      <c r="H93" s="22"/>
    </row>
    <row r="94" spans="1:8" ht="26.25" customHeight="1">
      <c r="A94" s="262"/>
      <c r="B94" s="211">
        <v>3</v>
      </c>
      <c r="C94" s="132" t="s">
        <v>172</v>
      </c>
      <c r="D94" s="106" t="s">
        <v>15</v>
      </c>
      <c r="E94" s="106" t="s">
        <v>55</v>
      </c>
      <c r="F94" s="106" t="s">
        <v>37</v>
      </c>
      <c r="G94" s="108">
        <v>600</v>
      </c>
      <c r="H94" s="22"/>
    </row>
    <row r="95" spans="1:8" ht="28.5" customHeight="1">
      <c r="A95" s="262"/>
      <c r="B95" s="211">
        <v>4</v>
      </c>
      <c r="C95" s="113" t="s">
        <v>148</v>
      </c>
      <c r="D95" s="106" t="s">
        <v>19</v>
      </c>
      <c r="E95" s="106" t="s">
        <v>20</v>
      </c>
      <c r="F95" s="106" t="s">
        <v>5</v>
      </c>
      <c r="G95" s="108">
        <v>12682.96</v>
      </c>
      <c r="H95" s="22"/>
    </row>
    <row r="96" spans="1:8" s="7" customFormat="1">
      <c r="A96" s="128" t="s">
        <v>66</v>
      </c>
      <c r="B96" s="210" t="s">
        <v>50</v>
      </c>
      <c r="C96" s="144"/>
      <c r="D96" s="130"/>
      <c r="E96" s="130"/>
      <c r="F96" s="130"/>
      <c r="G96" s="146">
        <f>SUM(G97:G108)</f>
        <v>46555.08</v>
      </c>
      <c r="H96" s="28"/>
    </row>
    <row r="97" spans="1:8" s="7" customFormat="1" ht="12.75" customHeight="1">
      <c r="A97" s="263"/>
      <c r="B97" s="257" t="s">
        <v>30</v>
      </c>
      <c r="C97" s="261" t="s">
        <v>149</v>
      </c>
      <c r="D97" s="106" t="s">
        <v>15</v>
      </c>
      <c r="E97" s="106" t="s">
        <v>55</v>
      </c>
      <c r="F97" s="106" t="s">
        <v>34</v>
      </c>
      <c r="G97" s="108">
        <v>500</v>
      </c>
      <c r="H97" s="28"/>
    </row>
    <row r="98" spans="1:8" s="7" customFormat="1" ht="15" customHeight="1">
      <c r="A98" s="263"/>
      <c r="B98" s="257"/>
      <c r="C98" s="261"/>
      <c r="D98" s="106" t="s">
        <v>15</v>
      </c>
      <c r="E98" s="106" t="s">
        <v>55</v>
      </c>
      <c r="F98" s="106" t="s">
        <v>37</v>
      </c>
      <c r="G98" s="108">
        <v>1500</v>
      </c>
      <c r="H98" s="28"/>
    </row>
    <row r="99" spans="1:8" s="7" customFormat="1" ht="27.75" customHeight="1">
      <c r="A99" s="263"/>
      <c r="B99" s="257" t="s">
        <v>31</v>
      </c>
      <c r="C99" s="261" t="s">
        <v>150</v>
      </c>
      <c r="D99" s="106" t="s">
        <v>19</v>
      </c>
      <c r="E99" s="106" t="s">
        <v>20</v>
      </c>
      <c r="F99" s="106" t="s">
        <v>34</v>
      </c>
      <c r="G99" s="108">
        <v>1000</v>
      </c>
      <c r="H99" s="28"/>
    </row>
    <row r="100" spans="1:8" s="7" customFormat="1" ht="15" customHeight="1">
      <c r="A100" s="263"/>
      <c r="B100" s="257"/>
      <c r="C100" s="261"/>
      <c r="D100" s="106" t="s">
        <v>19</v>
      </c>
      <c r="E100" s="106" t="s">
        <v>20</v>
      </c>
      <c r="F100" s="106" t="s">
        <v>37</v>
      </c>
      <c r="G100" s="108">
        <v>1000</v>
      </c>
      <c r="H100" s="28"/>
    </row>
    <row r="101" spans="1:8" s="7" customFormat="1" ht="15" customHeight="1">
      <c r="A101" s="263"/>
      <c r="B101" s="257" t="s">
        <v>57</v>
      </c>
      <c r="C101" s="260" t="s">
        <v>126</v>
      </c>
      <c r="D101" s="106" t="s">
        <v>18</v>
      </c>
      <c r="E101" s="106" t="s">
        <v>56</v>
      </c>
      <c r="F101" s="106" t="s">
        <v>115</v>
      </c>
      <c r="G101" s="108">
        <v>1010</v>
      </c>
      <c r="H101" s="28"/>
    </row>
    <row r="102" spans="1:8" s="7" customFormat="1" ht="15" customHeight="1">
      <c r="A102" s="263"/>
      <c r="B102" s="257"/>
      <c r="C102" s="260"/>
      <c r="D102" s="106" t="s">
        <v>18</v>
      </c>
      <c r="E102" s="106" t="s">
        <v>56</v>
      </c>
      <c r="F102" s="106" t="s">
        <v>34</v>
      </c>
      <c r="G102" s="108">
        <v>3100</v>
      </c>
      <c r="H102" s="28"/>
    </row>
    <row r="103" spans="1:8" s="7" customFormat="1" ht="15" customHeight="1">
      <c r="A103" s="263"/>
      <c r="B103" s="257"/>
      <c r="C103" s="260"/>
      <c r="D103" s="106" t="s">
        <v>18</v>
      </c>
      <c r="E103" s="106" t="s">
        <v>56</v>
      </c>
      <c r="F103" s="106" t="s">
        <v>37</v>
      </c>
      <c r="G103" s="108">
        <v>490</v>
      </c>
      <c r="H103" s="22"/>
    </row>
    <row r="104" spans="1:8" s="7" customFormat="1" ht="25.5" customHeight="1">
      <c r="A104" s="263"/>
      <c r="B104" s="206" t="s">
        <v>58</v>
      </c>
      <c r="C104" s="113" t="s">
        <v>151</v>
      </c>
      <c r="D104" s="106" t="s">
        <v>15</v>
      </c>
      <c r="E104" s="106" t="s">
        <v>55</v>
      </c>
      <c r="F104" s="106" t="s">
        <v>34</v>
      </c>
      <c r="G104" s="108">
        <v>5000</v>
      </c>
      <c r="H104" s="22"/>
    </row>
    <row r="105" spans="1:8" s="7" customFormat="1" ht="29.25" customHeight="1">
      <c r="A105" s="263"/>
      <c r="B105" s="206" t="s">
        <v>59</v>
      </c>
      <c r="C105" s="113" t="s">
        <v>152</v>
      </c>
      <c r="D105" s="106" t="s">
        <v>19</v>
      </c>
      <c r="E105" s="106" t="s">
        <v>20</v>
      </c>
      <c r="F105" s="106" t="s">
        <v>5</v>
      </c>
      <c r="G105" s="108">
        <v>12000</v>
      </c>
      <c r="H105" s="22"/>
    </row>
    <row r="106" spans="1:8" s="7" customFormat="1" ht="27.75" customHeight="1">
      <c r="A106" s="263"/>
      <c r="B106" s="206" t="s">
        <v>60</v>
      </c>
      <c r="C106" s="113" t="s">
        <v>153</v>
      </c>
      <c r="D106" s="106" t="s">
        <v>19</v>
      </c>
      <c r="E106" s="106" t="s">
        <v>20</v>
      </c>
      <c r="F106" s="106" t="s">
        <v>37</v>
      </c>
      <c r="G106" s="108">
        <v>3000</v>
      </c>
      <c r="H106" s="22"/>
    </row>
    <row r="107" spans="1:8" s="7" customFormat="1" ht="25.5" customHeight="1">
      <c r="A107" s="263"/>
      <c r="B107" s="206" t="s">
        <v>32</v>
      </c>
      <c r="C107" s="113" t="s">
        <v>158</v>
      </c>
      <c r="D107" s="106" t="s">
        <v>19</v>
      </c>
      <c r="E107" s="106" t="s">
        <v>20</v>
      </c>
      <c r="F107" s="106" t="s">
        <v>34</v>
      </c>
      <c r="G107" s="108">
        <v>3000</v>
      </c>
      <c r="H107" s="22"/>
    </row>
    <row r="108" spans="1:8" s="7" customFormat="1" ht="30.75" customHeight="1">
      <c r="A108" s="263"/>
      <c r="B108" s="206" t="s">
        <v>61</v>
      </c>
      <c r="C108" s="113" t="s">
        <v>154</v>
      </c>
      <c r="D108" s="106" t="s">
        <v>16</v>
      </c>
      <c r="E108" s="106" t="s">
        <v>17</v>
      </c>
      <c r="F108" s="106" t="s">
        <v>5</v>
      </c>
      <c r="G108" s="108">
        <v>14955.08</v>
      </c>
      <c r="H108" s="22"/>
    </row>
    <row r="109" spans="1:8" s="7" customFormat="1">
      <c r="A109" s="128" t="s">
        <v>67</v>
      </c>
      <c r="B109" s="210" t="s">
        <v>51</v>
      </c>
      <c r="C109" s="144"/>
      <c r="D109" s="130"/>
      <c r="E109" s="130"/>
      <c r="F109" s="130"/>
      <c r="G109" s="146">
        <f>SUM(G110:G118)</f>
        <v>23975.86</v>
      </c>
      <c r="H109" s="28"/>
    </row>
    <row r="110" spans="1:8" s="7" customFormat="1" ht="12.75" customHeight="1">
      <c r="A110" s="274"/>
      <c r="B110" s="139" t="s">
        <v>30</v>
      </c>
      <c r="C110" s="127" t="s">
        <v>112</v>
      </c>
      <c r="D110" s="106" t="s">
        <v>15</v>
      </c>
      <c r="E110" s="106" t="s">
        <v>55</v>
      </c>
      <c r="F110" s="106" t="s">
        <v>34</v>
      </c>
      <c r="G110" s="108">
        <v>1000</v>
      </c>
      <c r="H110" s="22"/>
    </row>
    <row r="111" spans="1:8" s="7" customFormat="1" ht="20.25" customHeight="1">
      <c r="A111" s="275"/>
      <c r="B111" s="279" t="s">
        <v>31</v>
      </c>
      <c r="C111" s="261" t="s">
        <v>159</v>
      </c>
      <c r="D111" s="106" t="s">
        <v>35</v>
      </c>
      <c r="E111" s="106" t="s">
        <v>38</v>
      </c>
      <c r="F111" s="106" t="s">
        <v>34</v>
      </c>
      <c r="G111" s="108">
        <v>750</v>
      </c>
      <c r="H111" s="22">
        <v>750</v>
      </c>
    </row>
    <row r="112" spans="1:8" s="7" customFormat="1" ht="18" customHeight="1">
      <c r="A112" s="275"/>
      <c r="B112" s="279"/>
      <c r="C112" s="261"/>
      <c r="D112" s="106" t="s">
        <v>35</v>
      </c>
      <c r="E112" s="106" t="s">
        <v>38</v>
      </c>
      <c r="F112" s="106" t="s">
        <v>37</v>
      </c>
      <c r="G112" s="108">
        <v>750</v>
      </c>
      <c r="H112" s="22"/>
    </row>
    <row r="113" spans="1:8" s="7" customFormat="1" ht="18" customHeight="1">
      <c r="A113" s="275"/>
      <c r="B113" s="264">
        <v>3</v>
      </c>
      <c r="C113" s="261" t="s">
        <v>126</v>
      </c>
      <c r="D113" s="106" t="s">
        <v>18</v>
      </c>
      <c r="E113" s="106" t="s">
        <v>56</v>
      </c>
      <c r="F113" s="106" t="s">
        <v>34</v>
      </c>
      <c r="G113" s="108">
        <v>750</v>
      </c>
      <c r="H113" s="22"/>
    </row>
    <row r="114" spans="1:8" s="7" customFormat="1" ht="15" customHeight="1">
      <c r="A114" s="275"/>
      <c r="B114" s="264"/>
      <c r="C114" s="261"/>
      <c r="D114" s="106" t="s">
        <v>18</v>
      </c>
      <c r="E114" s="106" t="s">
        <v>56</v>
      </c>
      <c r="F114" s="106" t="s">
        <v>37</v>
      </c>
      <c r="G114" s="108">
        <v>750</v>
      </c>
      <c r="H114" s="22"/>
    </row>
    <row r="115" spans="1:8" s="7" customFormat="1" ht="15" customHeight="1">
      <c r="A115" s="275"/>
      <c r="B115" s="264">
        <v>4</v>
      </c>
      <c r="C115" s="261" t="s">
        <v>156</v>
      </c>
      <c r="D115" s="106" t="s">
        <v>6</v>
      </c>
      <c r="E115" s="106" t="s">
        <v>22</v>
      </c>
      <c r="F115" s="106" t="s">
        <v>34</v>
      </c>
      <c r="G115" s="108">
        <v>4475.8599999999997</v>
      </c>
      <c r="H115" s="22"/>
    </row>
    <row r="116" spans="1:8" s="7" customFormat="1" ht="15" customHeight="1">
      <c r="A116" s="275"/>
      <c r="B116" s="264"/>
      <c r="C116" s="261"/>
      <c r="D116" s="106">
        <v>754</v>
      </c>
      <c r="E116" s="106">
        <v>75412</v>
      </c>
      <c r="F116" s="106">
        <v>4270</v>
      </c>
      <c r="G116" s="147">
        <v>10000</v>
      </c>
      <c r="H116" s="28"/>
    </row>
    <row r="117" spans="1:8" s="7" customFormat="1" ht="26.4">
      <c r="A117" s="275"/>
      <c r="B117" s="212" t="s">
        <v>59</v>
      </c>
      <c r="C117" s="113" t="s">
        <v>151</v>
      </c>
      <c r="D117" s="106">
        <v>900</v>
      </c>
      <c r="E117" s="106">
        <v>90003</v>
      </c>
      <c r="F117" s="106">
        <v>4210</v>
      </c>
      <c r="G117" s="147">
        <v>1000</v>
      </c>
      <c r="H117" s="28"/>
    </row>
    <row r="118" spans="1:8" s="7" customFormat="1" ht="26.4">
      <c r="A118" s="276"/>
      <c r="B118" s="211">
        <v>6</v>
      </c>
      <c r="C118" s="153" t="s">
        <v>155</v>
      </c>
      <c r="D118" s="106" t="s">
        <v>15</v>
      </c>
      <c r="E118" s="106" t="s">
        <v>21</v>
      </c>
      <c r="F118" s="106" t="s">
        <v>5</v>
      </c>
      <c r="G118" s="108">
        <v>4500</v>
      </c>
      <c r="H118" s="28"/>
    </row>
    <row r="119" spans="1:8" s="4" customFormat="1" ht="17.399999999999999">
      <c r="A119" s="148"/>
      <c r="B119" s="149" t="s">
        <v>41</v>
      </c>
      <c r="C119" s="150"/>
      <c r="D119" s="151"/>
      <c r="E119" s="151"/>
      <c r="F119" s="151"/>
      <c r="G119" s="152">
        <f>G8+G11+G17+G22+G33+G40+G48+G55+G67+G73+G80+G91+G96+G109</f>
        <v>353353.03</v>
      </c>
      <c r="H119" s="29"/>
    </row>
    <row r="120" spans="1:8" s="4" customFormat="1" ht="24" customHeight="1">
      <c r="A120" s="114"/>
      <c r="B120" s="121"/>
      <c r="C120" s="115"/>
      <c r="D120" s="116"/>
      <c r="E120" s="116"/>
      <c r="F120" s="116"/>
      <c r="G120" s="116"/>
      <c r="H120" s="3"/>
    </row>
    <row r="121" spans="1:8" ht="102.75" customHeight="1">
      <c r="C121" s="112"/>
    </row>
    <row r="122" spans="1:8" ht="41.25" customHeight="1">
      <c r="C122" s="112"/>
    </row>
    <row r="123" spans="1:8" ht="13.8">
      <c r="D123" s="117">
        <v>600</v>
      </c>
      <c r="E123" s="117">
        <v>60016</v>
      </c>
      <c r="F123" s="117">
        <v>4210</v>
      </c>
    </row>
    <row r="124" spans="1:8" ht="13.8">
      <c r="D124" s="117"/>
      <c r="E124" s="117"/>
      <c r="F124" s="117">
        <v>4270</v>
      </c>
    </row>
    <row r="125" spans="1:8" ht="13.8">
      <c r="D125" s="117"/>
      <c r="E125" s="117"/>
      <c r="F125" s="117">
        <v>4300</v>
      </c>
    </row>
    <row r="126" spans="1:8" ht="13.8">
      <c r="D126" s="117"/>
      <c r="E126" s="117"/>
      <c r="F126" s="117"/>
    </row>
    <row r="127" spans="1:8" ht="30" customHeight="1">
      <c r="D127" s="117"/>
      <c r="E127" s="117"/>
      <c r="F127" s="117"/>
    </row>
    <row r="128" spans="1:8" ht="13.8">
      <c r="D128" s="117"/>
      <c r="E128" s="117"/>
      <c r="F128" s="117"/>
    </row>
    <row r="129" spans="4:6" ht="13.8">
      <c r="D129" s="117">
        <v>754</v>
      </c>
      <c r="E129" s="117">
        <v>75412</v>
      </c>
      <c r="F129" s="117">
        <v>2820</v>
      </c>
    </row>
    <row r="130" spans="4:6" ht="13.8">
      <c r="D130" s="117"/>
      <c r="E130" s="117"/>
      <c r="F130" s="117">
        <v>4210</v>
      </c>
    </row>
    <row r="131" spans="4:6" ht="13.8">
      <c r="D131" s="117"/>
      <c r="E131" s="117"/>
      <c r="F131" s="117">
        <v>4300</v>
      </c>
    </row>
    <row r="132" spans="4:6" ht="13.8">
      <c r="D132" s="117"/>
      <c r="E132" s="117"/>
      <c r="F132" s="117"/>
    </row>
    <row r="133" spans="4:6" ht="13.8">
      <c r="D133" s="117">
        <v>801</v>
      </c>
      <c r="E133" s="117">
        <v>80101</v>
      </c>
      <c r="F133" s="117">
        <v>4210</v>
      </c>
    </row>
    <row r="134" spans="4:6" ht="13.8">
      <c r="D134" s="117"/>
      <c r="E134" s="117"/>
      <c r="F134" s="117">
        <v>4300</v>
      </c>
    </row>
    <row r="135" spans="4:6" ht="13.8">
      <c r="D135" s="117"/>
      <c r="E135" s="117"/>
      <c r="F135" s="117"/>
    </row>
    <row r="136" spans="4:6" ht="13.8">
      <c r="D136" s="117"/>
      <c r="E136" s="117"/>
      <c r="F136" s="117"/>
    </row>
    <row r="137" spans="4:6" ht="13.8">
      <c r="D137" s="117"/>
      <c r="E137" s="117"/>
      <c r="F137" s="117"/>
    </row>
    <row r="138" spans="4:6" ht="13.8">
      <c r="D138" s="117">
        <v>900</v>
      </c>
      <c r="E138" s="117">
        <v>90004</v>
      </c>
      <c r="F138" s="117">
        <v>4210</v>
      </c>
    </row>
    <row r="139" spans="4:6" ht="13.8">
      <c r="D139" s="117"/>
      <c r="E139" s="117"/>
      <c r="F139" s="117"/>
    </row>
    <row r="140" spans="4:6" ht="13.8">
      <c r="D140" s="117"/>
      <c r="E140" s="117"/>
      <c r="F140" s="117"/>
    </row>
    <row r="141" spans="4:6" ht="13.8">
      <c r="D141" s="117"/>
      <c r="E141" s="117"/>
      <c r="F141" s="117"/>
    </row>
    <row r="142" spans="4:6" ht="13.8">
      <c r="D142" s="117"/>
      <c r="E142" s="117"/>
      <c r="F142" s="117"/>
    </row>
    <row r="143" spans="4:6" ht="13.8">
      <c r="D143" s="117">
        <v>900</v>
      </c>
      <c r="E143" s="117">
        <v>90015</v>
      </c>
      <c r="F143" s="117">
        <v>4300</v>
      </c>
    </row>
    <row r="144" spans="4:6" ht="13.8">
      <c r="D144" s="117"/>
      <c r="E144" s="117"/>
      <c r="F144" s="117"/>
    </row>
    <row r="145" spans="4:6" ht="13.8">
      <c r="D145" s="117">
        <v>921</v>
      </c>
      <c r="E145" s="117">
        <v>92105</v>
      </c>
      <c r="F145" s="117">
        <v>4300</v>
      </c>
    </row>
    <row r="146" spans="4:6" ht="13.8">
      <c r="D146" s="117"/>
      <c r="E146" s="117"/>
      <c r="F146" s="117"/>
    </row>
    <row r="147" spans="4:6" ht="13.8">
      <c r="D147" s="117">
        <v>921</v>
      </c>
      <c r="E147" s="117">
        <v>92109</v>
      </c>
      <c r="F147" s="117">
        <v>4210</v>
      </c>
    </row>
    <row r="148" spans="4:6" ht="13.8">
      <c r="D148" s="117">
        <v>921</v>
      </c>
      <c r="E148" s="117">
        <v>92109</v>
      </c>
      <c r="F148" s="117">
        <v>4270</v>
      </c>
    </row>
    <row r="149" spans="4:6" ht="13.8">
      <c r="D149" s="117">
        <v>921</v>
      </c>
      <c r="E149" s="117">
        <v>92109</v>
      </c>
      <c r="F149" s="117">
        <v>4300</v>
      </c>
    </row>
    <row r="150" spans="4:6" ht="13.8">
      <c r="D150" s="117"/>
      <c r="E150" s="117"/>
      <c r="F150" s="117"/>
    </row>
    <row r="151" spans="4:6" ht="13.8">
      <c r="D151" s="117"/>
      <c r="E151" s="117"/>
      <c r="F151" s="117"/>
    </row>
    <row r="152" spans="4:6" ht="12" customHeight="1">
      <c r="D152" s="117"/>
      <c r="E152" s="117"/>
      <c r="F152" s="117"/>
    </row>
    <row r="153" spans="4:6" ht="13.8">
      <c r="D153" s="117">
        <v>921</v>
      </c>
      <c r="E153" s="117">
        <v>92195</v>
      </c>
      <c r="F153" s="117">
        <v>4210</v>
      </c>
    </row>
    <row r="154" spans="4:6" ht="13.8">
      <c r="D154" s="117">
        <v>921</v>
      </c>
      <c r="E154" s="117">
        <v>92195</v>
      </c>
      <c r="F154" s="117">
        <v>4300</v>
      </c>
    </row>
    <row r="155" spans="4:6" ht="13.8">
      <c r="D155" s="117"/>
      <c r="E155" s="117"/>
      <c r="F155" s="117"/>
    </row>
    <row r="156" spans="4:6" ht="13.8">
      <c r="D156" s="117"/>
      <c r="E156" s="117"/>
      <c r="F156" s="117"/>
    </row>
    <row r="157" spans="4:6" ht="13.8">
      <c r="D157" s="117">
        <v>926</v>
      </c>
      <c r="E157" s="117">
        <v>92605</v>
      </c>
      <c r="F157" s="117">
        <v>4210</v>
      </c>
    </row>
    <row r="158" spans="4:6" ht="13.8">
      <c r="D158" s="117">
        <v>926</v>
      </c>
      <c r="E158" s="117">
        <v>92605</v>
      </c>
      <c r="F158" s="117">
        <v>4270</v>
      </c>
    </row>
    <row r="159" spans="4:6" ht="13.8">
      <c r="D159" s="117">
        <v>926</v>
      </c>
      <c r="E159" s="117">
        <v>92605</v>
      </c>
      <c r="F159" s="117">
        <v>4300</v>
      </c>
    </row>
    <row r="160" spans="4:6" ht="13.8">
      <c r="D160" s="117"/>
      <c r="E160" s="117"/>
      <c r="F160" s="117"/>
    </row>
    <row r="161" spans="1:16" ht="13.8">
      <c r="D161" s="117"/>
      <c r="E161" s="117"/>
      <c r="F161" s="117"/>
    </row>
    <row r="162" spans="1:16" ht="13.8">
      <c r="D162" s="117"/>
      <c r="E162" s="117"/>
      <c r="F162" s="117"/>
    </row>
    <row r="163" spans="1:16" ht="13.8">
      <c r="D163" s="117">
        <v>926</v>
      </c>
      <c r="E163" s="117">
        <v>92695</v>
      </c>
      <c r="F163" s="117">
        <v>4210</v>
      </c>
    </row>
    <row r="164" spans="1:16" ht="26.25" customHeight="1">
      <c r="D164" s="117">
        <v>926</v>
      </c>
      <c r="E164" s="117">
        <v>92695</v>
      </c>
      <c r="F164" s="117">
        <v>6060</v>
      </c>
    </row>
    <row r="165" spans="1:16" ht="13.8">
      <c r="D165" s="117"/>
      <c r="E165" s="117"/>
      <c r="F165" s="117"/>
    </row>
    <row r="166" spans="1:16">
      <c r="D166" s="118"/>
      <c r="E166" s="118"/>
      <c r="F166" s="118"/>
    </row>
    <row r="168" spans="1:16" ht="16.5" customHeight="1"/>
    <row r="169" spans="1:16" s="11" customFormat="1" ht="16.5" customHeight="1">
      <c r="A169" s="114"/>
      <c r="B169" s="121"/>
      <c r="C169" s="115"/>
      <c r="D169" s="116"/>
      <c r="E169" s="116"/>
      <c r="F169" s="116"/>
      <c r="G169" s="116"/>
      <c r="H169" s="3"/>
      <c r="I169" s="3"/>
      <c r="J169" s="3"/>
      <c r="K169" s="3"/>
      <c r="L169" s="3"/>
      <c r="M169" s="3"/>
      <c r="N169" s="3"/>
      <c r="O169" s="3"/>
      <c r="P169" s="3"/>
    </row>
    <row r="173" spans="1:16" s="11" customFormat="1" ht="5.25" customHeight="1">
      <c r="A173" s="114"/>
      <c r="B173" s="121"/>
      <c r="C173" s="115"/>
      <c r="D173" s="116"/>
      <c r="E173" s="116"/>
      <c r="F173" s="116"/>
      <c r="G173" s="116"/>
      <c r="H173" s="3"/>
      <c r="I173" s="3"/>
      <c r="J173" s="3"/>
      <c r="K173" s="3"/>
      <c r="L173" s="3"/>
      <c r="M173" s="3"/>
      <c r="N173" s="3"/>
      <c r="O173" s="3"/>
      <c r="P173" s="3"/>
    </row>
    <row r="174" spans="1:16" s="11" customFormat="1" ht="12.75" hidden="1" customHeight="1">
      <c r="A174" s="114"/>
      <c r="B174" s="121"/>
      <c r="C174" s="115"/>
      <c r="D174" s="116"/>
      <c r="E174" s="116"/>
      <c r="F174" s="116"/>
      <c r="G174" s="116"/>
      <c r="H174" s="3"/>
      <c r="I174" s="3"/>
      <c r="J174" s="3"/>
      <c r="K174" s="3"/>
      <c r="L174" s="3"/>
      <c r="M174" s="3"/>
      <c r="N174" s="3"/>
      <c r="O174" s="3"/>
      <c r="P174" s="3"/>
    </row>
    <row r="175" spans="1:16" s="11" customFormat="1" ht="12.75" customHeight="1">
      <c r="A175" s="114"/>
      <c r="B175" s="121"/>
      <c r="C175" s="115"/>
      <c r="D175" s="116"/>
      <c r="E175" s="116"/>
      <c r="F175" s="116"/>
      <c r="G175" s="116"/>
      <c r="H175" s="3"/>
      <c r="I175" s="3"/>
      <c r="J175" s="3"/>
      <c r="K175" s="3"/>
      <c r="L175" s="3"/>
      <c r="M175" s="3"/>
      <c r="N175" s="3"/>
      <c r="O175" s="3"/>
      <c r="P175" s="3"/>
    </row>
    <row r="176" spans="1:16" s="11" customFormat="1" ht="40.5" customHeight="1">
      <c r="A176" s="114"/>
      <c r="B176" s="121"/>
      <c r="C176" s="115"/>
      <c r="D176" s="116"/>
      <c r="E176" s="116"/>
      <c r="F176" s="116"/>
      <c r="G176" s="116"/>
      <c r="H176" s="3"/>
      <c r="I176" s="3"/>
      <c r="J176" s="3"/>
      <c r="K176" s="3"/>
      <c r="L176" s="3"/>
      <c r="M176" s="3"/>
      <c r="N176" s="3"/>
      <c r="O176" s="3"/>
      <c r="P176" s="3"/>
    </row>
    <row r="202" spans="1:16" s="11" customFormat="1" ht="4.5" hidden="1" customHeight="1" thickBot="1">
      <c r="A202" s="114"/>
      <c r="B202" s="121"/>
      <c r="C202" s="115"/>
      <c r="D202" s="116"/>
      <c r="E202" s="116"/>
      <c r="F202" s="116"/>
      <c r="G202" s="116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11" customFormat="1" ht="12.75" hidden="1" customHeight="1">
      <c r="A203" s="114"/>
      <c r="B203" s="121"/>
      <c r="C203" s="115"/>
      <c r="D203" s="116"/>
      <c r="E203" s="116"/>
      <c r="F203" s="116"/>
      <c r="G203" s="116"/>
      <c r="H203" s="3"/>
      <c r="I203" s="3"/>
      <c r="J203" s="3"/>
      <c r="K203" s="3"/>
      <c r="L203" s="3"/>
      <c r="M203" s="3"/>
      <c r="N203" s="3"/>
      <c r="O203" s="3"/>
      <c r="P203" s="3"/>
    </row>
    <row r="205" spans="1:16" s="11" customFormat="1" ht="45.75" customHeight="1">
      <c r="A205" s="114"/>
      <c r="B205" s="121"/>
      <c r="C205" s="115"/>
      <c r="D205" s="116"/>
      <c r="E205" s="116"/>
      <c r="F205" s="116"/>
      <c r="G205" s="116"/>
      <c r="H205" s="3"/>
      <c r="I205" s="3"/>
      <c r="J205" s="3"/>
      <c r="K205" s="3"/>
      <c r="L205" s="3"/>
      <c r="M205" s="3"/>
      <c r="N205" s="3"/>
      <c r="O205" s="3"/>
      <c r="P205" s="3"/>
    </row>
    <row r="210" spans="1:16" s="11" customFormat="1" ht="24" customHeight="1">
      <c r="A210" s="114"/>
      <c r="B210" s="121"/>
      <c r="C210" s="115"/>
      <c r="D210" s="116"/>
      <c r="E210" s="116"/>
      <c r="F210" s="116"/>
      <c r="G210" s="116"/>
      <c r="H210" s="3"/>
      <c r="I210" s="3"/>
      <c r="J210" s="3"/>
      <c r="K210" s="3"/>
      <c r="L210" s="3"/>
      <c r="M210" s="3"/>
      <c r="N210" s="3"/>
      <c r="O210" s="3"/>
      <c r="P210" s="3"/>
    </row>
    <row r="215" spans="1:16" s="11" customFormat="1" ht="24" customHeight="1">
      <c r="A215" s="114"/>
      <c r="B215" s="121"/>
      <c r="C215" s="115"/>
      <c r="D215" s="116"/>
      <c r="E215" s="116"/>
      <c r="F215" s="116"/>
      <c r="G215" s="116"/>
      <c r="H215" s="3"/>
      <c r="I215" s="3"/>
      <c r="J215" s="3"/>
      <c r="K215" s="3"/>
      <c r="L215" s="3"/>
      <c r="M215" s="3"/>
      <c r="N215" s="3"/>
      <c r="O215" s="3"/>
      <c r="P215" s="3"/>
    </row>
    <row r="217" spans="1:16" ht="24.75" customHeight="1"/>
    <row r="219" spans="1:16" ht="36.75" customHeight="1"/>
    <row r="220" spans="1:16" ht="18" customHeight="1"/>
    <row r="222" spans="1:16" ht="42" customHeight="1"/>
    <row r="224" spans="1:16">
      <c r="I224" s="9" t="s">
        <v>23</v>
      </c>
    </row>
    <row r="225" spans="1:16" ht="19.5" customHeight="1"/>
    <row r="226" spans="1:16" ht="27.75" customHeight="1"/>
    <row r="229" spans="1:16" ht="24" customHeight="1"/>
    <row r="233" spans="1:16" s="11" customFormat="1" ht="12.75" hidden="1" customHeight="1">
      <c r="A233" s="114"/>
      <c r="B233" s="121"/>
      <c r="C233" s="115"/>
      <c r="D233" s="116"/>
      <c r="E233" s="116"/>
      <c r="F233" s="116"/>
      <c r="G233" s="116"/>
      <c r="H233" s="3"/>
      <c r="I233" s="3"/>
      <c r="J233" s="3"/>
      <c r="K233" s="3"/>
      <c r="L233" s="3"/>
      <c r="M233" s="3"/>
      <c r="N233" s="3"/>
      <c r="O233" s="3"/>
      <c r="P233" s="3"/>
    </row>
  </sheetData>
  <mergeCells count="59">
    <mergeCell ref="A12:A16"/>
    <mergeCell ref="A23:A32"/>
    <mergeCell ref="A110:A118"/>
    <mergeCell ref="A4:G4"/>
    <mergeCell ref="A5:G5"/>
    <mergeCell ref="B111:B112"/>
    <mergeCell ref="B113:B114"/>
    <mergeCell ref="B115:B116"/>
    <mergeCell ref="A9:A10"/>
    <mergeCell ref="A18:A21"/>
    <mergeCell ref="A34:A39"/>
    <mergeCell ref="A41:A47"/>
    <mergeCell ref="A49:A54"/>
    <mergeCell ref="A56:A66"/>
    <mergeCell ref="A68:A72"/>
    <mergeCell ref="A74:A79"/>
    <mergeCell ref="D1:G1"/>
    <mergeCell ref="D2:H2"/>
    <mergeCell ref="B101:B103"/>
    <mergeCell ref="B84:B85"/>
    <mergeCell ref="B86:B87"/>
    <mergeCell ref="B97:B98"/>
    <mergeCell ref="B99:B100"/>
    <mergeCell ref="C74:C75"/>
    <mergeCell ref="B37:B38"/>
    <mergeCell ref="C69:C70"/>
    <mergeCell ref="C57:C58"/>
    <mergeCell ref="C14:C15"/>
    <mergeCell ref="B14:B15"/>
    <mergeCell ref="C37:C38"/>
    <mergeCell ref="B28:B29"/>
    <mergeCell ref="B50:B51"/>
    <mergeCell ref="A81:A90"/>
    <mergeCell ref="A92:A95"/>
    <mergeCell ref="A97:A108"/>
    <mergeCell ref="B82:B83"/>
    <mergeCell ref="C24:C25"/>
    <mergeCell ref="B24:B25"/>
    <mergeCell ref="C31:C32"/>
    <mergeCell ref="B31:B32"/>
    <mergeCell ref="C53:C54"/>
    <mergeCell ref="B53:B54"/>
    <mergeCell ref="C44:C45"/>
    <mergeCell ref="C50:C51"/>
    <mergeCell ref="B57:B58"/>
    <mergeCell ref="B69:B70"/>
    <mergeCell ref="B74:B75"/>
    <mergeCell ref="B26:B27"/>
    <mergeCell ref="B44:B45"/>
    <mergeCell ref="C59:C60"/>
    <mergeCell ref="C101:C103"/>
    <mergeCell ref="C111:C112"/>
    <mergeCell ref="C115:C116"/>
    <mergeCell ref="C113:C114"/>
    <mergeCell ref="C82:C83"/>
    <mergeCell ref="C84:C85"/>
    <mergeCell ref="C86:C87"/>
    <mergeCell ref="C97:C98"/>
    <mergeCell ref="C99:C10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6 porozumienia</vt:lpstr>
      <vt:lpstr>7 przychody- stan</vt:lpstr>
      <vt:lpstr>8 Rach. doch oswiata</vt:lpstr>
      <vt:lpstr>9 dotacje  </vt:lpstr>
      <vt:lpstr>10 dochody ochr.środow.</vt:lpstr>
      <vt:lpstr>11 wiejskie -stan</vt:lpstr>
      <vt:lpstr>'10 dochody ochr.środow.'!Obszar_wydruku</vt:lpstr>
      <vt:lpstr>'11 wiejskie -stan'!Obszar_wydruku</vt:lpstr>
      <vt:lpstr>'6 porozumienia'!Obszar_wydruku</vt:lpstr>
      <vt:lpstr>'7 przychody- stan'!Obszar_wydruku</vt:lpstr>
      <vt:lpstr>'8 Rach. doch oswiata'!Obszar_wydruku</vt:lpstr>
      <vt:lpstr>'9 dotacje 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2018-12-14T21:52:59Z</dcterms:modified>
</cp:coreProperties>
</file>