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75" windowHeight="8190" activeTab="0"/>
  </bookViews>
  <sheets>
    <sheet name="1 doch" sheetId="1" r:id="rId1"/>
    <sheet name="1a doch zlec" sheetId="2" r:id="rId2"/>
    <sheet name="2 wydatki" sheetId="3" r:id="rId3"/>
    <sheet name="2a w mająt" sheetId="4" r:id="rId4"/>
    <sheet name="2b WPI" sheetId="5" r:id="rId5"/>
    <sheet name="2c środki z UNI" sheetId="6" r:id="rId6"/>
    <sheet name="2d wyd zlec" sheetId="7" r:id="rId7"/>
    <sheet name="3 deficyt" sheetId="8" r:id="rId8"/>
  </sheets>
  <definedNames/>
  <calcPr fullCalcOnLoad="1"/>
</workbook>
</file>

<file path=xl/sharedStrings.xml><?xml version="1.0" encoding="utf-8"?>
<sst xmlns="http://schemas.openxmlformats.org/spreadsheetml/2006/main" count="530" uniqueCount="300">
  <si>
    <t>dzial</t>
  </si>
  <si>
    <t>rozdzial</t>
  </si>
  <si>
    <t>paragraf</t>
  </si>
  <si>
    <t>tresc</t>
  </si>
  <si>
    <t>Przed zmianą</t>
  </si>
  <si>
    <t>Zmiana</t>
  </si>
  <si>
    <t>Po zmianie</t>
  </si>
  <si>
    <t>Administracja publiczna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</si>
  <si>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</si>
  <si>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</si>
  <si>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</si>
  <si>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</si>
  <si>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</si>
  <si>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900,00</t>
  </si>
  <si>
    <t>- 159,00</t>
  </si>
  <si>
    <t>741,00</t>
  </si>
  <si>
    <t>75101</t>
  </si>
  <si>
    <t>Urzędy naczelnych organów władzy państwowej, kontroli i ochrony prawa</t>
  </si>
  <si>
    <t>852</t>
  </si>
  <si>
    <t>Pomoc społeczna</t>
  </si>
  <si>
    <t>1 369 300,00</t>
  </si>
  <si>
    <t>- 43 900,00</t>
  </si>
  <si>
    <t>1 325 400,00</t>
  </si>
  <si>
    <t>85212</t>
  </si>
  <si>
    <t>Świadczenia rodzinne, zaliczka alimentacyjna oraz składki na ubezpieczenia emerytalne i rentowe z ubezpieczenia społecznego</t>
  </si>
  <si>
    <t>1 349 300,00</t>
  </si>
  <si>
    <t>- 43 200,00</t>
  </si>
  <si>
    <t>1 306 100,00</t>
  </si>
  <si>
    <t>85214</t>
  </si>
  <si>
    <t>Zasiłki i pomoc w naturze oraz składki na ubezpieczenia emerytalne i rentowe</t>
  </si>
  <si>
    <t>16 300,00</t>
  </si>
  <si>
    <t>- 700,00</t>
  </si>
  <si>
    <t>15 600,00</t>
  </si>
  <si>
    <t>4110</t>
  </si>
  <si>
    <t>Składki na ubezpieczenia społeczne</t>
  </si>
  <si>
    <t>4210</t>
  </si>
  <si>
    <t>Zakup materiałów i wyposażenia</t>
  </si>
  <si>
    <t>4300</t>
  </si>
  <si>
    <t>Zakup usług pozostałych</t>
  </si>
  <si>
    <t>2 000,00</t>
  </si>
  <si>
    <t>850,00</t>
  </si>
  <si>
    <t>691,00</t>
  </si>
  <si>
    <t>4740</t>
  </si>
  <si>
    <t>Zakup materiałów papierniczych do sprzętu drukarskiego i urządzeń kserograficznych</t>
  </si>
  <si>
    <t>3110</t>
  </si>
  <si>
    <t>Świadczenia społeczne</t>
  </si>
  <si>
    <t>1 289 507,00</t>
  </si>
  <si>
    <t>- 43 083,00</t>
  </si>
  <si>
    <t>1 246 424,00</t>
  </si>
  <si>
    <t>24 187,00</t>
  </si>
  <si>
    <t>- 207,00</t>
  </si>
  <si>
    <t>23 980,00</t>
  </si>
  <si>
    <t>2 059,00</t>
  </si>
  <si>
    <t>- 59,00</t>
  </si>
  <si>
    <t>4260</t>
  </si>
  <si>
    <t>Zakup energii</t>
  </si>
  <si>
    <t>1 000,00</t>
  </si>
  <si>
    <t>2 400,00</t>
  </si>
  <si>
    <t>449,00</t>
  </si>
  <si>
    <t>2 849,00</t>
  </si>
  <si>
    <t>4700</t>
  </si>
  <si>
    <t xml:space="preserve">Szkolenia pracowników niebędących członkami korpusu służby cywilnej </t>
  </si>
  <si>
    <t>- 300,00</t>
  </si>
  <si>
    <t>700,00</t>
  </si>
  <si>
    <t>1 500,00</t>
  </si>
  <si>
    <t>- 1 000,00</t>
  </si>
  <si>
    <t>500,00</t>
  </si>
  <si>
    <t>4750</t>
  </si>
  <si>
    <t>Zakup akcesoriów komputerowych, w tym programów i licencji</t>
  </si>
  <si>
    <t xml:space="preserve"> 1 369 841,00</t>
  </si>
  <si>
    <t>Dział</t>
  </si>
  <si>
    <t>Rozdział</t>
  </si>
  <si>
    <t>Paragraf</t>
  </si>
  <si>
    <t>Treść</t>
  </si>
  <si>
    <t>Różne rozliczenia</t>
  </si>
  <si>
    <t>Część oświatowa subwencji ogólnej dla jednostek samorządu terytorialnego</t>
  </si>
  <si>
    <t>Subwencje ogólne z budżetu państwa</t>
  </si>
  <si>
    <t>Dotacje celowe otrzymane z budżetu państwa na realizację własnych zadań bieżących gmin (związków gmin)</t>
  </si>
  <si>
    <t>010</t>
  </si>
  <si>
    <t>Rolnictwo i łowiectwo</t>
  </si>
  <si>
    <t>01010</t>
  </si>
  <si>
    <t>Infrastruktura wodociągowa i sanitacyjna wsi</t>
  </si>
  <si>
    <t>Wydatki inwestycyjne jednostek budżetowych</t>
  </si>
  <si>
    <t>Transport i łączność</t>
  </si>
  <si>
    <t>Drogi publiczne gminne</t>
  </si>
  <si>
    <t>Promocja jednostek samorządu terytorialnego</t>
  </si>
  <si>
    <t>Nagrody o charakterze szczególnym niezaliczone do wynagrodzeń</t>
  </si>
  <si>
    <t>Bezpieczeństwo publiczne i ochrona przeciwpożarowa</t>
  </si>
  <si>
    <t>Ochotnicze straże pożarne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</si>
  <si>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</si>
  <si>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</si>
  <si>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</si>
  <si>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</si>
  <si>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krajowego.</t>
  </si>
  <si>
    <t>Oświata i wychowanie</t>
  </si>
  <si>
    <t>Szkoły podstawowe</t>
  </si>
  <si>
    <t>Wynagrodzenia osobowe pracowników</t>
  </si>
  <si>
    <t>Składki na Fundusz Pracy</t>
  </si>
  <si>
    <t>Razem</t>
  </si>
  <si>
    <t>Załącznik  Nr 1</t>
  </si>
  <si>
    <t>do Uchwały Nr XVIII/113/2008</t>
  </si>
  <si>
    <t>Rady Gminy Kleszczewo</t>
  </si>
  <si>
    <t>z dnia 28 marca 2008r.</t>
  </si>
  <si>
    <t xml:space="preserve">             Zmiana planu dochodów budżetu gminy na 2008r.</t>
  </si>
  <si>
    <t xml:space="preserve">                    (zmiana załącznika Nr 1 do Uchwały Nr XIV/84/2007 z dnia 29 grudnia 2007r)</t>
  </si>
  <si>
    <t>Przewodnicząca Rady Gminy</t>
  </si>
  <si>
    <t xml:space="preserve">        mgr Ewa Lesińska</t>
  </si>
  <si>
    <t>Załącznik  Nr 2</t>
  </si>
  <si>
    <t>Załącznik  Nr 1a</t>
  </si>
  <si>
    <t xml:space="preserve">                    (zmiana załącznika Nr 1a do Uchwały Nr XIV/84/2007 z dnia 29 grudnia 2007r)</t>
  </si>
  <si>
    <t>Zmiana planu dochodów związanych z realizacją zadań z zakresu administracji rządowej zleconej gminie ustawami w 2008r.</t>
  </si>
  <si>
    <t xml:space="preserve">      Przewodnicząca Rady Gminy</t>
  </si>
  <si>
    <t xml:space="preserve">              mgr Ewa Lesińska</t>
  </si>
  <si>
    <t xml:space="preserve">                    (zmiana załącznika Nr 2e do Uchwały Nr XIV/84/2007 z dnia 29 grudnia 2007r)</t>
  </si>
  <si>
    <t>Załącznik  Nr 2d</t>
  </si>
  <si>
    <t xml:space="preserve">                                                                           Rady Gminy Kleszczewo</t>
  </si>
  <si>
    <t>Plan</t>
  </si>
  <si>
    <t>Budowa sieci kanalizacji sanitarnej z Markowic do Nagradowic przez  Krerowo, Zimin, Śródka, Krzyżowniki oraz z Kleszczewa do Poklatek III etap</t>
  </si>
  <si>
    <t>Budowa wodociągu Kleszczewo Poklatki</t>
  </si>
  <si>
    <t>Drogi publiczne powiatowe</t>
  </si>
  <si>
    <t>Dofinansowanie budowy dróg powiatowych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</si>
  <si>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</si>
  <si>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</si>
  <si>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</si>
  <si>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</si>
  <si>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</si>
  <si>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Wykup dróg</t>
  </si>
  <si>
    <t>Urzędy gmin</t>
  </si>
  <si>
    <t>Rozbudowa zaplecza przy Urzędzie Gminy</t>
  </si>
  <si>
    <t>Uzupełnienie wyposażenia</t>
  </si>
  <si>
    <t>Ośrodki pomocy społecznej</t>
  </si>
  <si>
    <t>Oświetlenie ulic, placów i dróg</t>
  </si>
  <si>
    <t>Budowa oświetlenia ulicznego</t>
  </si>
  <si>
    <t>Zakłady gospodarki komunalnej</t>
  </si>
  <si>
    <t>Wodociąg nowe tereny inwestycyjne</t>
  </si>
  <si>
    <t>Hydrofornia Gowarzewo - modernizacja</t>
  </si>
  <si>
    <t>Przebudowa systemu zasilania w wodę w Tulcach (rejom rzeki Kopli)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</si>
  <si>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</si>
  <si>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</si>
  <si>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</si>
  <si>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</si>
  <si>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Pozostała działalność</t>
  </si>
  <si>
    <t>Projekty rewitalizacji wsi</t>
  </si>
  <si>
    <t>Budowa boiska w Nagradowicach</t>
  </si>
  <si>
    <t>Nazwa zadania</t>
  </si>
  <si>
    <t>60 16</t>
  </si>
  <si>
    <t xml:space="preserve">       (zmiana załącznika Nr 2b do Uchwały Nr XIV/84/2007 Rady gminy Kleszczewo z dnia 28 grudnia 2007r.)</t>
  </si>
  <si>
    <t>Zmiana planu wydatków majątkowych na 2008r.</t>
  </si>
  <si>
    <t xml:space="preserve">                                                                           Załącznik nr 2a</t>
  </si>
  <si>
    <t xml:space="preserve">                                                                           do Uchwały Nr XVIII/113/2008</t>
  </si>
  <si>
    <t>Plan po zmianie</t>
  </si>
  <si>
    <t xml:space="preserve">                                                                                  Przewodnicząca Rady Gminy</t>
  </si>
  <si>
    <t xml:space="preserve">                                                                                      mgr Ewa Lesińska</t>
  </si>
  <si>
    <t>Instalacja CO w OSP Śródka</t>
  </si>
  <si>
    <t>Załącznik Nr  2b</t>
  </si>
  <si>
    <t>Rady Gminy  Kleszczewo</t>
  </si>
  <si>
    <t>I. Infrastruktura wodociągowa i sanitacyjna wsi</t>
  </si>
  <si>
    <t>Lp</t>
  </si>
  <si>
    <t>Nazwa programu</t>
  </si>
  <si>
    <t>Realizacja programu</t>
  </si>
  <si>
    <t>Jednostka realizująca program</t>
  </si>
  <si>
    <t>Łączne nakłady finansowe</t>
  </si>
  <si>
    <t>Okres realizacji</t>
  </si>
  <si>
    <t>2006r.-2007</t>
  </si>
  <si>
    <t>2008r.</t>
  </si>
  <si>
    <t>2009r.</t>
  </si>
  <si>
    <t>2010r.</t>
  </si>
  <si>
    <t>Budowa kanalizacji sanitarnej</t>
  </si>
  <si>
    <t>Budowa sieci kanalizacji sanitarnej z  Markowic  do Nagradowic  przez Krerowo, Zimin, Śródka, Krzyżowniki oraz z Kleszczewa do Poklatek</t>
  </si>
  <si>
    <t>Urząd Gminy Kleszczewo</t>
  </si>
  <si>
    <r>
      <t xml:space="preserve">(2006-2009)                                8 258 421         </t>
    </r>
    <r>
      <rPr>
        <u val="single"/>
        <sz val="10"/>
        <rFont val="Times New Roman"/>
        <family val="1"/>
      </rPr>
      <t xml:space="preserve"> +822 500</t>
    </r>
  </si>
  <si>
    <r>
      <t xml:space="preserve">4 000 000                      </t>
    </r>
    <r>
      <rPr>
        <u val="single"/>
        <sz val="10"/>
        <rFont val="Times New Roman"/>
        <family val="1"/>
      </rPr>
      <t>+529 000</t>
    </r>
  </si>
  <si>
    <r>
      <t xml:space="preserve">4 150 000               </t>
    </r>
    <r>
      <rPr>
        <u val="single"/>
        <sz val="10"/>
        <rFont val="Times New Roman"/>
        <family val="1"/>
      </rPr>
      <t>+293 500</t>
    </r>
  </si>
  <si>
    <t>Finansowanie</t>
  </si>
  <si>
    <t xml:space="preserve"> środki własne</t>
  </si>
  <si>
    <t>pożyczka z WFOŚIGW</t>
  </si>
  <si>
    <t>529 000 pożyczka z WFOŚIGW</t>
  </si>
  <si>
    <t>fundusze unijne</t>
  </si>
  <si>
    <t>2.</t>
  </si>
  <si>
    <t>Budowa wodociągu</t>
  </si>
  <si>
    <t xml:space="preserve">           -</t>
  </si>
  <si>
    <t xml:space="preserve">    </t>
  </si>
  <si>
    <t>Nagradowice-Krzyżowniki</t>
  </si>
  <si>
    <t>Finansowanie  - środki własne</t>
  </si>
  <si>
    <t>3.</t>
  </si>
  <si>
    <t xml:space="preserve">    (2007-2008)</t>
  </si>
  <si>
    <t>Kleszczewo Poklatki</t>
  </si>
  <si>
    <t>15.000</t>
  </si>
  <si>
    <t xml:space="preserve">                        - fundusze unijne</t>
  </si>
  <si>
    <t>4.</t>
  </si>
  <si>
    <t>(2009)</t>
  </si>
  <si>
    <t>Krerowo</t>
  </si>
  <si>
    <t>200.000</t>
  </si>
  <si>
    <t xml:space="preserve">           200.000</t>
  </si>
  <si>
    <t>50.000</t>
  </si>
  <si>
    <t xml:space="preserve">                            - fundusze unijne</t>
  </si>
  <si>
    <t xml:space="preserve">           150.000</t>
  </si>
  <si>
    <t xml:space="preserve">         mgr Ewa Lesińska</t>
  </si>
  <si>
    <t xml:space="preserve"> - fundusze unijne</t>
  </si>
  <si>
    <t>Finansowanie                 - środki własne</t>
  </si>
  <si>
    <t>(2007)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</si>
  <si>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</si>
  <si>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</si>
  <si>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</si>
  <si>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</si>
  <si>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</si>
  <si>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</si>
  <si>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</si>
  <si>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</si>
  <si>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</si>
  <si>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</si>
  <si>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</si>
  <si>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</si>
  <si>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</si>
  <si>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</si>
  <si>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</si>
  <si>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</si>
  <si>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</si>
  <si>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</si>
  <si>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</si>
  <si>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</si>
  <si>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</si>
  <si>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</si>
  <si>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</si>
  <si>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</si>
  <si>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</si>
  <si>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Wielkopolski Regionalny Program Operacyjny</t>
  </si>
  <si>
    <t>Priorytet:</t>
  </si>
  <si>
    <t>PIII Środowisko przyrodnicze</t>
  </si>
  <si>
    <t>Działanie:</t>
  </si>
  <si>
    <t>D.3.4 Gospodarka wodno ściekowa</t>
  </si>
  <si>
    <t>Nazwa projektu:</t>
  </si>
  <si>
    <t>Budowa sieci kanalizacji sanitarnej z Markowic do Nagradowic przez Krerowo, Zimin, Śródkę, Krzyżowniki oraz z Kleszczewoa do Pokaltek - etap III</t>
  </si>
  <si>
    <t>Razem wydatki:</t>
  </si>
  <si>
    <t>z tego: 2006 -2007r.</t>
  </si>
  <si>
    <t>2009 r.</t>
  </si>
  <si>
    <t>2010 r.</t>
  </si>
  <si>
    <t>1.2</t>
  </si>
  <si>
    <t>z tego: 2007r.</t>
  </si>
  <si>
    <t>P II Infrastruktura komunikacyjna</t>
  </si>
  <si>
    <t>Dz. 2.2 Poprawa dostępności do regionalnego i ponadregionalnego układu drogowego (grogi powiatowe i gminne)</t>
  </si>
  <si>
    <t>Kompleksowe udrożnienie ciągów komunikacujnych w miejscowości Tulce</t>
  </si>
  <si>
    <t>z tego:2004- 2007r.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</si>
  <si>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</si>
  <si>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</si>
  <si>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</si>
  <si>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    mgr Ewa Lesińska</t>
  </si>
  <si>
    <t xml:space="preserve">             z tego, źródła finansowania:</t>
  </si>
  <si>
    <t xml:space="preserve">                                     Zmiana wydatków* na programy i projekty ze środków z budżetu UE, EFTA i innych środków ze źródeł zagranicznych niepodlegających zwrotowi</t>
  </si>
  <si>
    <t xml:space="preserve">                                                      (zmiana załącznika Nr 2d do Uchwały Nr XVI/84/2008 Rady Gminy Kleszczewo z dnia 28 grudnia 2007r)</t>
  </si>
  <si>
    <t xml:space="preserve">Przychody </t>
  </si>
  <si>
    <t>Spłaty otrzymanych krajowych pożyczek i kredytów</t>
  </si>
  <si>
    <t>Rozchody</t>
  </si>
  <si>
    <t>Tresc</t>
  </si>
  <si>
    <t>(zmiana załącznika Nr 3 do Uchwały Nr XIV/84/2007 Rady Gminy kleszczewo z dnia 28 grudnia 2007r.)</t>
  </si>
  <si>
    <t xml:space="preserve">                   Deficyt budżetu na 2008r.</t>
  </si>
  <si>
    <t>Plan przed zmianą</t>
  </si>
  <si>
    <t xml:space="preserve">                                                                                         Przewodnicząca Rady Gminy</t>
  </si>
  <si>
    <t xml:space="preserve">                                                                                               mgr Ewa Lesińska</t>
  </si>
  <si>
    <t>Załącznik  Nr 3</t>
  </si>
  <si>
    <t xml:space="preserve">                                                    Zmiana planu wydatków budżetu gminy na 2008r.</t>
  </si>
  <si>
    <t xml:space="preserve"> (zmiana załącznika Nr 2 do Uchwały Nr XIV/84/2007 z dnia 29 grudnia 2007r)</t>
  </si>
  <si>
    <t>Remont i przebudowa drogi gminnej Nr 3330P na odcinku Krzyżowniki - Śródka wraz z oświetleniem</t>
  </si>
  <si>
    <r>
      <t xml:space="preserve"> </t>
    </r>
    <r>
      <rPr>
        <b/>
        <sz val="10"/>
        <rFont val="Times New Roman"/>
        <family val="1"/>
      </rPr>
      <t>II Drogi publiczne gminne</t>
    </r>
  </si>
  <si>
    <t>2004-2007</t>
  </si>
  <si>
    <t>1.</t>
  </si>
  <si>
    <t>Budowa dróg</t>
  </si>
  <si>
    <t>Urząd</t>
  </si>
  <si>
    <t>Gminy</t>
  </si>
  <si>
    <t>Kleszczewo</t>
  </si>
  <si>
    <t>(2004-2010)</t>
  </si>
  <si>
    <t xml:space="preserve">         - fundusze unijne</t>
  </si>
  <si>
    <r>
      <t>III Obiekty sportowe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w złotych</t>
    </r>
  </si>
  <si>
    <t>2005-2006</t>
  </si>
  <si>
    <t>Budowa stadionu gminnego w Kleszczewie</t>
  </si>
  <si>
    <t>Urząd Gminy</t>
  </si>
  <si>
    <t>(2005-2010)</t>
  </si>
  <si>
    <t>54.934</t>
  </si>
  <si>
    <t xml:space="preserve">Budowa stadionu </t>
  </si>
  <si>
    <t xml:space="preserve"> w Tulcach</t>
  </si>
  <si>
    <t>Budowa stadionu w Tulcach</t>
  </si>
  <si>
    <t>Finansowanie                     - środki własne</t>
  </si>
  <si>
    <t>Finansowanie                      - środki własne</t>
  </si>
  <si>
    <t xml:space="preserve">                                                                                  Zmiana wieloletniego programu inwestycyjnego na lata 2008 – 2010</t>
  </si>
  <si>
    <t>(Zmiana załącznika Nr 2b do Uchwały Nr XIV/84/2007 Rady Gminy Kleszczewo z dnia 28 grudnia 2007r.)</t>
  </si>
  <si>
    <t>+39 650</t>
  </si>
  <si>
    <t>+1 267 541</t>
  </si>
  <si>
    <t>+146 674</t>
  </si>
  <si>
    <t>+1 453 865</t>
  </si>
  <si>
    <t>Załącznik nr 2c
do Uchwały  nr XVIII/113/2008
Rady Gminy Kleszczewo
z dnia 28 marca 2008r.</t>
  </si>
  <si>
    <t>1.3</t>
  </si>
  <si>
    <t>1.4</t>
  </si>
  <si>
    <t>Remont i przebudowa grogi gminnej Nr 3330P na odcinku Krzyżowniki - Śródka wraz z oświetleniem</t>
  </si>
  <si>
    <t>Wydatki bieżące</t>
  </si>
  <si>
    <t>Przychody z tytułu innych rozliczeń krajowych</t>
  </si>
  <si>
    <t>Dokształcanie i doskonalenie nauczycieli</t>
  </si>
  <si>
    <t>zakup kserokopiarki</t>
  </si>
  <si>
    <t xml:space="preserve">                                                                           z dnia 28 marca 2008r.</t>
  </si>
  <si>
    <t>Wydatki na zakupy inwestycyjne jednostek budżetowych</t>
  </si>
  <si>
    <t>Przychody z zaciągniętych pożyczek i kredytów na rynku krajowym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</si>
</sst>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"/>
      <family val="0"/>
    </font>
    <font>
      <sz val="10"/>
      <color indexed="8"/>
      <name val="Arial"/>
      <family val="0"/>
    </font>
    <font>
      <sz val="8.25"/>
      <color indexed="8"/>
      <name val="Arial"/>
      <family val="0"/>
    </font>
    <font>
      <sz val="12"/>
      <color indexed="8"/>
      <name val="Arial"/>
      <family val="0"/>
    </font>
    <font>
      <b/>
      <sz val="8.25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8"/>
      <name val="Arial"/>
      <family val="0"/>
    </font>
    <font>
      <b/>
      <sz val="8.25"/>
      <color indexed="8"/>
      <name val="Arial"/>
      <family val="0"/>
    </font>
    <font>
      <sz val="8.5"/>
      <name val="Arial"/>
      <family val="0"/>
    </font>
    <font>
      <b/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8"/>
      <name val="Arial"/>
      <family val="0"/>
    </font>
    <font>
      <sz val="7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1" xfId="0" applyAlignment="1">
      <alignment horizontal="center" vertical="center" wrapText="1"/>
    </xf>
    <xf numFmtId="49" fontId="8" fillId="0" borderId="1" xfId="0" applyFill="1" applyAlignment="1">
      <alignment horizontal="center" vertical="center" wrapText="1"/>
    </xf>
    <xf numFmtId="49" fontId="8" fillId="0" borderId="1" xfId="0" applyFill="1" applyAlignment="1">
      <alignment horizontal="left" vertical="center" wrapText="1"/>
    </xf>
    <xf numFmtId="49" fontId="8" fillId="0" borderId="1" xfId="0" applyFill="1" applyAlignment="1">
      <alignment horizontal="right" vertical="center" wrapText="1"/>
    </xf>
    <xf numFmtId="49" fontId="3" fillId="0" borderId="2" xfId="0" applyFill="1" applyAlignment="1">
      <alignment horizontal="center" vertical="center" wrapText="1"/>
    </xf>
    <xf numFmtId="49" fontId="2" fillId="0" borderId="1" xfId="0" applyFill="1" applyAlignment="1">
      <alignment horizontal="center" vertical="center" wrapText="1"/>
    </xf>
    <xf numFmtId="49" fontId="3" fillId="0" borderId="1" xfId="0" applyFill="1" applyAlignment="1">
      <alignment horizontal="center" vertical="center" wrapText="1"/>
    </xf>
    <xf numFmtId="49" fontId="2" fillId="0" borderId="1" xfId="0" applyFill="1" applyAlignment="1">
      <alignment horizontal="left" vertical="center" wrapText="1"/>
    </xf>
    <xf numFmtId="49" fontId="2" fillId="0" borderId="1" xfId="0" applyFill="1" applyAlignment="1">
      <alignment horizontal="right" vertical="center" wrapText="1"/>
    </xf>
    <xf numFmtId="49" fontId="2" fillId="0" borderId="2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4" fontId="10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" fontId="1" fillId="0" borderId="0" xfId="0" applyNumberFormat="1" applyFill="1" applyBorder="1" applyAlignment="1" applyProtection="1">
      <alignment horizontal="left"/>
      <protection locked="0"/>
    </xf>
    <xf numFmtId="3" fontId="4" fillId="0" borderId="1" xfId="0" applyNumberFormat="1" applyFont="1" applyFill="1" applyAlignment="1">
      <alignment horizontal="center" vertical="center" wrapText="1"/>
    </xf>
    <xf numFmtId="3" fontId="4" fillId="0" borderId="1" xfId="0" applyNumberFormat="1" applyFont="1" applyFill="1" applyAlignment="1">
      <alignment horizontal="left" vertical="center" wrapText="1"/>
    </xf>
    <xf numFmtId="3" fontId="4" fillId="0" borderId="1" xfId="0" applyNumberFormat="1" applyFont="1" applyFill="1" applyAlignment="1">
      <alignment horizontal="right" vertical="center" wrapText="1"/>
    </xf>
    <xf numFmtId="3" fontId="5" fillId="0" borderId="2" xfId="0" applyNumberFormat="1" applyFont="1" applyFill="1" applyAlignment="1">
      <alignment horizontal="center" vertical="center" wrapText="1"/>
    </xf>
    <xf numFmtId="3" fontId="6" fillId="0" borderId="1" xfId="0" applyNumberFormat="1" applyFont="1" applyFill="1" applyAlignment="1">
      <alignment horizontal="center" vertical="center" wrapText="1"/>
    </xf>
    <xf numFmtId="3" fontId="5" fillId="0" borderId="1" xfId="0" applyNumberFormat="1" applyFont="1" applyFill="1" applyAlignment="1">
      <alignment horizontal="center" vertical="center" wrapText="1"/>
    </xf>
    <xf numFmtId="3" fontId="6" fillId="0" borderId="1" xfId="0" applyNumberFormat="1" applyFont="1" applyFill="1" applyAlignment="1">
      <alignment horizontal="left" vertical="center" wrapText="1"/>
    </xf>
    <xf numFmtId="3" fontId="6" fillId="0" borderId="1" xfId="0" applyNumberFormat="1" applyFont="1" applyFill="1" applyAlignment="1">
      <alignment horizontal="right" vertical="center" wrapText="1"/>
    </xf>
    <xf numFmtId="3" fontId="6" fillId="0" borderId="2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3" xfId="0" applyFont="1" applyBorder="1" applyAlignment="1">
      <alignment/>
    </xf>
    <xf numFmtId="49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wrapText="1"/>
    </xf>
    <xf numFmtId="3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2" fillId="0" borderId="3" xfId="0" applyFont="1" applyBorder="1" applyAlignment="1">
      <alignment wrapText="1"/>
    </xf>
    <xf numFmtId="0" fontId="15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4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3" fontId="15" fillId="0" borderId="5" xfId="0" applyNumberFormat="1" applyFont="1" applyBorder="1" applyAlignment="1">
      <alignment horizontal="center" vertical="top" wrapText="1"/>
    </xf>
    <xf numFmtId="3" fontId="15" fillId="0" borderId="0" xfId="0" applyNumberFormat="1" applyFont="1" applyBorder="1" applyAlignment="1">
      <alignment horizontal="center" vertical="top" wrapText="1"/>
    </xf>
    <xf numFmtId="3" fontId="15" fillId="0" borderId="4" xfId="0" applyNumberFormat="1" applyFont="1" applyBorder="1" applyAlignment="1">
      <alignment horizontal="center" vertical="top" wrapText="1"/>
    </xf>
    <xf numFmtId="3" fontId="15" fillId="0" borderId="3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3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/>
    </xf>
    <xf numFmtId="3" fontId="15" fillId="0" borderId="3" xfId="0" applyNumberFormat="1" applyFont="1" applyBorder="1" applyAlignment="1">
      <alignment horizontal="center" wrapText="1"/>
    </xf>
    <xf numFmtId="49" fontId="15" fillId="0" borderId="3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3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49" fontId="7" fillId="0" borderId="8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0" xfId="0" applyFont="1" applyAlignment="1">
      <alignment horizontal="center"/>
    </xf>
    <xf numFmtId="3" fontId="7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0" xfId="0" applyAlignment="1">
      <alignment/>
    </xf>
    <xf numFmtId="4" fontId="9" fillId="0" borderId="3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5" fillId="0" borderId="11" xfId="0" applyFont="1" applyBorder="1" applyAlignment="1">
      <alignment vertical="top" wrapText="1"/>
    </xf>
    <xf numFmtId="0" fontId="7" fillId="0" borderId="5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NumberForma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3" xfId="0" applyNumberFormat="1" applyFont="1" applyFill="1" applyBorder="1" applyAlignment="1" applyProtection="1">
      <alignment/>
      <protection locked="0"/>
    </xf>
    <xf numFmtId="4" fontId="21" fillId="0" borderId="3" xfId="0" applyNumberFormat="1" applyFont="1" applyFill="1" applyBorder="1" applyAlignment="1" applyProtection="1">
      <alignment/>
      <protection locked="0"/>
    </xf>
    <xf numFmtId="4" fontId="20" fillId="0" borderId="3" xfId="0" applyNumberFormat="1" applyFont="1" applyFill="1" applyBorder="1" applyAlignment="1" applyProtection="1">
      <alignment/>
      <protection locked="0"/>
    </xf>
    <xf numFmtId="4" fontId="9" fillId="0" borderId="3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NumberFormat="1" applyFill="1" applyBorder="1" applyAlignment="1" applyProtection="1">
      <alignment horizontal="left" wrapText="1"/>
      <protection locked="0"/>
    </xf>
    <xf numFmtId="0" fontId="21" fillId="0" borderId="3" xfId="0" applyNumberFormat="1" applyFont="1" applyFill="1" applyBorder="1" applyAlignment="1" applyProtection="1">
      <alignment horizontal="left" wrapText="1"/>
      <protection locked="0"/>
    </xf>
    <xf numFmtId="0" fontId="20" fillId="0" borderId="3" xfId="0" applyNumberFormat="1" applyFont="1" applyFill="1" applyBorder="1" applyAlignment="1" applyProtection="1">
      <alignment horizontal="left" wrapText="1"/>
      <protection locked="0"/>
    </xf>
    <xf numFmtId="0" fontId="9" fillId="0" borderId="3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10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0" applyNumberFormat="1" applyFill="1" applyBorder="1" applyAlignment="1" applyProtection="1">
      <alignment horizontal="center" vertical="top"/>
      <protection locked="0"/>
    </xf>
    <xf numFmtId="0" fontId="21" fillId="0" borderId="3" xfId="0" applyNumberFormat="1" applyFont="1" applyFill="1" applyBorder="1" applyAlignment="1" applyProtection="1">
      <alignment horizontal="center" vertical="top"/>
      <protection locked="0"/>
    </xf>
    <xf numFmtId="49" fontId="21" fillId="0" borderId="4" xfId="0" applyNumberFormat="1" applyFont="1" applyFill="1" applyBorder="1" applyAlignment="1" applyProtection="1">
      <alignment horizontal="center" vertical="top"/>
      <protection locked="0"/>
    </xf>
    <xf numFmtId="49" fontId="21" fillId="0" borderId="0" xfId="0" applyNumberFormat="1" applyFont="1" applyFill="1" applyBorder="1" applyAlignment="1" applyProtection="1">
      <alignment horizontal="center" vertical="top"/>
      <protection locked="0"/>
    </xf>
    <xf numFmtId="49" fontId="20" fillId="0" borderId="6" xfId="0" applyNumberFormat="1" applyFont="1" applyFill="1" applyBorder="1" applyAlignment="1" applyProtection="1">
      <alignment horizontal="center" vertical="top"/>
      <protection locked="0"/>
    </xf>
    <xf numFmtId="49" fontId="20" fillId="0" borderId="3" xfId="0" applyNumberFormat="1" applyFont="1" applyFill="1" applyBorder="1" applyAlignment="1" applyProtection="1">
      <alignment horizontal="center" vertical="top"/>
      <protection locked="0"/>
    </xf>
    <xf numFmtId="0" fontId="20" fillId="0" borderId="3" xfId="0" applyNumberFormat="1" applyFont="1" applyFill="1" applyBorder="1" applyAlignment="1" applyProtection="1">
      <alignment horizontal="center" vertical="top"/>
      <protection locked="0"/>
    </xf>
    <xf numFmtId="0" fontId="20" fillId="0" borderId="5" xfId="0" applyNumberFormat="1" applyFont="1" applyFill="1" applyBorder="1" applyAlignment="1" applyProtection="1">
      <alignment horizontal="center" vertical="top"/>
      <protection locked="0"/>
    </xf>
    <xf numFmtId="0" fontId="20" fillId="0" borderId="16" xfId="0" applyNumberFormat="1" applyFont="1" applyFill="1" applyBorder="1" applyAlignment="1" applyProtection="1">
      <alignment horizontal="center" vertical="top"/>
      <protection locked="0"/>
    </xf>
    <xf numFmtId="0" fontId="21" fillId="0" borderId="4" xfId="0" applyNumberFormat="1" applyFont="1" applyFill="1" applyBorder="1" applyAlignment="1" applyProtection="1">
      <alignment horizontal="center" vertical="top"/>
      <protection locked="0"/>
    </xf>
    <xf numFmtId="0" fontId="21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4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3" fillId="0" borderId="3" xfId="0" applyFont="1" applyBorder="1" applyAlignment="1">
      <alignment horizontal="right"/>
    </xf>
    <xf numFmtId="0" fontId="16" fillId="0" borderId="6" xfId="0" applyFont="1" applyBorder="1" applyAlignment="1">
      <alignment vertical="top" wrapText="1"/>
    </xf>
    <xf numFmtId="0" fontId="15" fillId="0" borderId="0" xfId="0" applyFont="1" applyAlignment="1">
      <alignment/>
    </xf>
    <xf numFmtId="0" fontId="14" fillId="0" borderId="0" xfId="0" applyFont="1" applyAlignment="1">
      <alignment horizontal="left" indent="15"/>
    </xf>
    <xf numFmtId="3" fontId="15" fillId="0" borderId="6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justify" vertical="top" wrapText="1"/>
    </xf>
    <xf numFmtId="3" fontId="15" fillId="0" borderId="16" xfId="0" applyNumberFormat="1" applyFont="1" applyBorder="1" applyAlignment="1">
      <alignment horizontal="center" vertical="top" wrapText="1"/>
    </xf>
    <xf numFmtId="3" fontId="15" fillId="0" borderId="0" xfId="0" applyNumberFormat="1" applyFont="1" applyBorder="1" applyAlignment="1">
      <alignment wrapText="1"/>
    </xf>
    <xf numFmtId="49" fontId="15" fillId="0" borderId="6" xfId="0" applyNumberFormat="1" applyFont="1" applyBorder="1" applyAlignment="1">
      <alignment horizontal="center" vertical="top" wrapText="1"/>
    </xf>
    <xf numFmtId="49" fontId="15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2" fillId="0" borderId="3" xfId="0" applyNumberFormat="1" applyFont="1" applyBorder="1" applyAlignment="1">
      <alignment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15" fillId="0" borderId="16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3" fontId="15" fillId="0" borderId="3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9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3" fontId="3" fillId="2" borderId="18" xfId="0" applyNumberFormat="1" applyAlignment="1">
      <alignment horizontal="center" vertical="center" wrapText="1"/>
    </xf>
    <xf numFmtId="3" fontId="1" fillId="0" borderId="0" xfId="0" applyNumberFormat="1" applyFill="1" applyBorder="1" applyAlignment="1" applyProtection="1">
      <alignment horizontal="left"/>
      <protection locked="0"/>
    </xf>
    <xf numFmtId="4" fontId="8" fillId="2" borderId="18" xfId="0" applyNumberFormat="1" applyFont="1" applyAlignment="1">
      <alignment horizontal="righ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16" xfId="0" applyFont="1" applyBorder="1" applyAlignment="1">
      <alignment vertical="top" wrapText="1"/>
    </xf>
    <xf numFmtId="0" fontId="15" fillId="0" borderId="3" xfId="0" applyFont="1" applyBorder="1" applyAlignment="1">
      <alignment horizontal="justify" vertical="top" wrapText="1"/>
    </xf>
    <xf numFmtId="0" fontId="16" fillId="0" borderId="3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11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justify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justify" vertical="top" wrapText="1"/>
    </xf>
    <xf numFmtId="3" fontId="15" fillId="0" borderId="4" xfId="0" applyNumberFormat="1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8" xfId="0" applyFont="1" applyBorder="1" applyAlignment="1">
      <alignment vertical="top" wrapText="1"/>
    </xf>
    <xf numFmtId="3" fontId="15" fillId="0" borderId="3" xfId="0" applyNumberFormat="1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7" xfId="0" applyFont="1" applyBorder="1" applyAlignment="1">
      <alignment vertical="top" wrapText="1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1" fillId="0" borderId="0" xfId="0" applyFont="1" applyAlignment="1">
      <alignment wrapText="1"/>
    </xf>
    <xf numFmtId="0" fontId="7" fillId="0" borderId="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/>
    </xf>
    <xf numFmtId="49" fontId="3" fillId="0" borderId="18" xfId="0" applyFill="1" applyAlignment="1">
      <alignment horizontal="center" vertical="center" wrapText="1"/>
    </xf>
    <xf numFmtId="4" fontId="2" fillId="0" borderId="18" xfId="0" applyNumberFormat="1" applyFont="1" applyFill="1" applyAlignment="1">
      <alignment horizontal="right" vertical="center" wrapText="1"/>
    </xf>
    <xf numFmtId="4" fontId="2" fillId="0" borderId="18" xfId="0" applyNumberFormat="1" applyFill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workbookViewId="0" topLeftCell="A19">
      <selection activeCell="J13" sqref="J13"/>
    </sheetView>
  </sheetViews>
  <sheetFormatPr defaultColWidth="9.140625" defaultRowHeight="12.75"/>
  <cols>
    <col min="1" max="1" width="1.8515625" style="0" customWidth="1"/>
    <col min="2" max="2" width="4.8515625" style="0" customWidth="1"/>
    <col min="3" max="4" width="7.00390625" style="0" customWidth="1"/>
    <col min="5" max="5" width="33.57421875" style="0" customWidth="1"/>
    <col min="6" max="6" width="10.7109375" style="0" customWidth="1"/>
    <col min="7" max="7" width="11.00390625" style="0" customWidth="1"/>
    <col min="8" max="8" width="12.00390625" style="0" customWidth="1"/>
  </cols>
  <sheetData>
    <row r="1" ht="12.75">
      <c r="F1" s="17" t="s">
        <v>99</v>
      </c>
    </row>
    <row r="2" ht="12.75">
      <c r="F2" s="17" t="s">
        <v>100</v>
      </c>
    </row>
    <row r="3" ht="12.75">
      <c r="F3" s="17" t="s">
        <v>101</v>
      </c>
    </row>
    <row r="4" ht="12.75">
      <c r="F4" s="17" t="s">
        <v>102</v>
      </c>
    </row>
    <row r="7" ht="12.75">
      <c r="D7" s="17" t="s">
        <v>103</v>
      </c>
    </row>
    <row r="8" spans="3:7" ht="12.75">
      <c r="C8" s="16" t="s">
        <v>104</v>
      </c>
      <c r="D8" s="15"/>
      <c r="E8" s="16"/>
      <c r="F8" s="15"/>
      <c r="G8" s="15"/>
    </row>
    <row r="11" spans="2:8" ht="12.75">
      <c r="B11" s="13" t="s">
        <v>70</v>
      </c>
      <c r="C11" s="13" t="s">
        <v>71</v>
      </c>
      <c r="D11" s="13" t="s">
        <v>72</v>
      </c>
      <c r="E11" s="13" t="s">
        <v>73</v>
      </c>
      <c r="F11" s="13" t="s">
        <v>4</v>
      </c>
      <c r="G11" s="13" t="s">
        <v>5</v>
      </c>
      <c r="H11" s="13" t="s">
        <v>6</v>
      </c>
    </row>
    <row r="12" spans="2:8" ht="46.5" customHeight="1">
      <c r="B12" s="20">
        <v>751</v>
      </c>
      <c r="C12" s="19"/>
      <c r="D12" s="20"/>
      <c r="E12" s="22" t="s">
        <v>12</v>
      </c>
      <c r="F12" s="23">
        <v>900</v>
      </c>
      <c r="G12" s="23">
        <v>-159</v>
      </c>
      <c r="H12" s="23">
        <v>741</v>
      </c>
    </row>
    <row r="13" spans="2:8" ht="22.5">
      <c r="B13" s="21"/>
      <c r="C13" s="18">
        <v>75101</v>
      </c>
      <c r="D13" s="18"/>
      <c r="E13" s="14" t="s">
        <v>17</v>
      </c>
      <c r="F13" s="106">
        <v>900</v>
      </c>
      <c r="G13" s="106">
        <v>-159</v>
      </c>
      <c r="H13" s="106">
        <v>741</v>
      </c>
    </row>
    <row r="14" spans="2:8" ht="48" customHeight="1">
      <c r="B14" s="21"/>
      <c r="C14" s="18"/>
      <c r="D14" s="18">
        <v>2010</v>
      </c>
      <c r="E14" s="14" t="s">
        <v>10</v>
      </c>
      <c r="F14" s="106">
        <v>900</v>
      </c>
      <c r="G14" s="106">
        <v>-159</v>
      </c>
      <c r="H14" s="106">
        <v>741</v>
      </c>
    </row>
    <row r="15" spans="2:8" ht="24" customHeight="1">
      <c r="B15" s="20">
        <v>758</v>
      </c>
      <c r="C15" s="19"/>
      <c r="D15" s="19"/>
      <c r="E15" s="22" t="s">
        <v>74</v>
      </c>
      <c r="F15" s="23">
        <v>4394750</v>
      </c>
      <c r="G15" s="23">
        <v>343815</v>
      </c>
      <c r="H15" s="23">
        <v>4738565</v>
      </c>
    </row>
    <row r="16" spans="2:8" ht="22.5">
      <c r="B16" s="21"/>
      <c r="C16" s="18">
        <v>75801</v>
      </c>
      <c r="D16" s="18"/>
      <c r="E16" s="14" t="s">
        <v>75</v>
      </c>
      <c r="F16" s="106">
        <v>3742176</v>
      </c>
      <c r="G16" s="106">
        <v>343815</v>
      </c>
      <c r="H16" s="106">
        <v>4085991</v>
      </c>
    </row>
    <row r="17" spans="2:8" ht="12.75">
      <c r="B17" s="21"/>
      <c r="C17" s="18"/>
      <c r="D17" s="18">
        <v>2920</v>
      </c>
      <c r="E17" s="14" t="s">
        <v>76</v>
      </c>
      <c r="F17" s="106">
        <v>3742176</v>
      </c>
      <c r="G17" s="106">
        <v>343815</v>
      </c>
      <c r="H17" s="106">
        <v>4085991</v>
      </c>
    </row>
    <row r="18" spans="2:8" ht="21" customHeight="1">
      <c r="B18" s="20">
        <v>852</v>
      </c>
      <c r="C18" s="20"/>
      <c r="D18" s="20"/>
      <c r="E18" s="22" t="s">
        <v>19</v>
      </c>
      <c r="F18" s="23">
        <v>1559666</v>
      </c>
      <c r="G18" s="23">
        <v>-38000</v>
      </c>
      <c r="H18" s="23">
        <v>1521666</v>
      </c>
    </row>
    <row r="19" spans="2:8" ht="33.75">
      <c r="B19" s="18"/>
      <c r="C19" s="18">
        <v>85212</v>
      </c>
      <c r="D19" s="18"/>
      <c r="E19" s="14" t="s">
        <v>24</v>
      </c>
      <c r="F19" s="106">
        <v>1349300</v>
      </c>
      <c r="G19" s="106">
        <v>-43200</v>
      </c>
      <c r="H19" s="106">
        <v>1306100</v>
      </c>
    </row>
    <row r="20" spans="2:8" ht="44.25" customHeight="1">
      <c r="B20" s="18"/>
      <c r="C20" s="18"/>
      <c r="D20" s="18">
        <v>2010</v>
      </c>
      <c r="E20" s="14" t="s">
        <v>10</v>
      </c>
      <c r="F20" s="106">
        <v>1349300</v>
      </c>
      <c r="G20" s="106">
        <v>-43200</v>
      </c>
      <c r="H20" s="106">
        <v>1306100</v>
      </c>
    </row>
    <row r="21" spans="2:8" ht="22.5">
      <c r="B21" s="18"/>
      <c r="C21" s="18">
        <v>85214</v>
      </c>
      <c r="D21" s="18"/>
      <c r="E21" s="14" t="s">
        <v>29</v>
      </c>
      <c r="F21" s="106">
        <v>119000</v>
      </c>
      <c r="G21" s="106">
        <v>5200</v>
      </c>
      <c r="H21" s="106">
        <v>124200</v>
      </c>
    </row>
    <row r="22" spans="2:8" ht="47.25" customHeight="1">
      <c r="B22" s="18"/>
      <c r="C22" s="18"/>
      <c r="D22" s="18">
        <v>2010</v>
      </c>
      <c r="E22" s="14" t="s">
        <v>10</v>
      </c>
      <c r="F22" s="106">
        <v>16300</v>
      </c>
      <c r="G22" s="106">
        <v>-700</v>
      </c>
      <c r="H22" s="106">
        <v>15600</v>
      </c>
    </row>
    <row r="23" spans="2:8" ht="33.75">
      <c r="B23" s="18"/>
      <c r="C23" s="18"/>
      <c r="D23" s="18">
        <v>2030</v>
      </c>
      <c r="E23" s="14" t="s">
        <v>77</v>
      </c>
      <c r="F23" s="106">
        <v>102700</v>
      </c>
      <c r="G23" s="106">
        <v>5900</v>
      </c>
      <c r="H23" s="106">
        <v>108600</v>
      </c>
    </row>
    <row r="24" spans="2:8" ht="12.75">
      <c r="B24" s="13"/>
      <c r="C24" s="13"/>
      <c r="D24" s="13"/>
      <c r="E24" s="13"/>
      <c r="F24" s="106"/>
      <c r="G24" s="106"/>
      <c r="H24" s="106"/>
    </row>
    <row r="25" spans="2:8" ht="17.25" customHeight="1">
      <c r="B25" s="13"/>
      <c r="C25" s="13"/>
      <c r="D25" s="13"/>
      <c r="E25" s="24" t="s">
        <v>98</v>
      </c>
      <c r="F25" s="23">
        <v>19066211</v>
      </c>
      <c r="G25" s="23">
        <v>305656</v>
      </c>
      <c r="H25" s="23">
        <v>19371867</v>
      </c>
    </row>
    <row r="29" spans="6:7" ht="12.75">
      <c r="F29" s="17" t="s">
        <v>105</v>
      </c>
      <c r="G29" s="17"/>
    </row>
    <row r="30" spans="6:7" ht="12.75">
      <c r="F30" s="17"/>
      <c r="G30" s="17"/>
    </row>
    <row r="31" spans="6:7" ht="12.75">
      <c r="F31" s="17"/>
      <c r="G31" s="17"/>
    </row>
    <row r="32" spans="6:7" ht="12.75">
      <c r="F32" s="17" t="s">
        <v>106</v>
      </c>
      <c r="G32" s="17"/>
    </row>
    <row r="33" spans="6:7" ht="12.75">
      <c r="F33" s="17"/>
      <c r="G33" s="17"/>
    </row>
  </sheetData>
  <printOptions/>
  <pageMargins left="0.75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4">
      <selection activeCell="J16" sqref="J16"/>
    </sheetView>
  </sheetViews>
  <sheetFormatPr defaultColWidth="9.140625" defaultRowHeight="12.75"/>
  <cols>
    <col min="1" max="1" width="2.140625" style="0" customWidth="1"/>
    <col min="2" max="2" width="7.8515625" style="0" customWidth="1"/>
    <col min="3" max="3" width="6.8515625" style="0" customWidth="1"/>
    <col min="4" max="4" width="6.7109375" style="0" customWidth="1"/>
    <col min="5" max="5" width="25.8515625" style="0" customWidth="1"/>
    <col min="6" max="6" width="12.28125" style="0" customWidth="1"/>
    <col min="7" max="7" width="12.8515625" style="0" customWidth="1"/>
    <col min="8" max="8" width="12.7109375" style="0" customWidth="1"/>
  </cols>
  <sheetData>
    <row r="1" ht="12.75">
      <c r="F1" s="17" t="s">
        <v>108</v>
      </c>
    </row>
    <row r="2" ht="12.75">
      <c r="F2" s="17" t="s">
        <v>100</v>
      </c>
    </row>
    <row r="3" ht="12.75">
      <c r="F3" s="17" t="s">
        <v>101</v>
      </c>
    </row>
    <row r="4" ht="12.75">
      <c r="F4" s="17" t="s">
        <v>102</v>
      </c>
    </row>
    <row r="7" spans="2:8" ht="30.75" customHeight="1">
      <c r="B7" s="206" t="s">
        <v>110</v>
      </c>
      <c r="C7" s="207"/>
      <c r="D7" s="207"/>
      <c r="E7" s="207"/>
      <c r="F7" s="207"/>
      <c r="G7" s="207"/>
      <c r="H7" s="207"/>
    </row>
    <row r="8" spans="3:7" ht="12.75">
      <c r="C8" s="16" t="s">
        <v>109</v>
      </c>
      <c r="D8" s="15"/>
      <c r="E8" s="16"/>
      <c r="F8" s="15"/>
      <c r="G8" s="15"/>
    </row>
    <row r="9" spans="1:9" ht="12.75">
      <c r="A9" s="208"/>
      <c r="B9" s="208"/>
      <c r="C9" s="208"/>
      <c r="D9" s="208"/>
      <c r="E9" s="208"/>
      <c r="F9" s="208"/>
      <c r="G9" s="208"/>
      <c r="H9" s="208"/>
      <c r="I9" s="208"/>
    </row>
    <row r="10" spans="1:9" ht="22.5">
      <c r="A10" s="1"/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1"/>
    </row>
    <row r="11" spans="1:9" ht="45">
      <c r="A11" s="25"/>
      <c r="B11" s="26" t="s">
        <v>11</v>
      </c>
      <c r="C11" s="26"/>
      <c r="D11" s="26"/>
      <c r="E11" s="27" t="s">
        <v>12</v>
      </c>
      <c r="F11" s="28" t="s">
        <v>13</v>
      </c>
      <c r="G11" s="28" t="s">
        <v>14</v>
      </c>
      <c r="H11" s="28" t="s">
        <v>15</v>
      </c>
      <c r="I11" s="25"/>
    </row>
    <row r="12" spans="1:9" ht="33.75">
      <c r="A12" s="25"/>
      <c r="B12" s="29"/>
      <c r="C12" s="30" t="s">
        <v>16</v>
      </c>
      <c r="D12" s="31"/>
      <c r="E12" s="32" t="s">
        <v>17</v>
      </c>
      <c r="F12" s="33" t="s">
        <v>13</v>
      </c>
      <c r="G12" s="33" t="s">
        <v>14</v>
      </c>
      <c r="H12" s="33" t="s">
        <v>15</v>
      </c>
      <c r="I12" s="25"/>
    </row>
    <row r="13" spans="1:9" ht="67.5">
      <c r="A13" s="25"/>
      <c r="B13" s="34"/>
      <c r="C13" s="34"/>
      <c r="D13" s="30" t="s">
        <v>9</v>
      </c>
      <c r="E13" s="32" t="s">
        <v>10</v>
      </c>
      <c r="F13" s="33" t="s">
        <v>13</v>
      </c>
      <c r="G13" s="33" t="s">
        <v>14</v>
      </c>
      <c r="H13" s="33" t="s">
        <v>15</v>
      </c>
      <c r="I13" s="25"/>
    </row>
    <row r="14" spans="1:9" ht="20.25" customHeight="1">
      <c r="A14" s="25"/>
      <c r="B14" s="26" t="s">
        <v>18</v>
      </c>
      <c r="C14" s="26"/>
      <c r="D14" s="26"/>
      <c r="E14" s="27" t="s">
        <v>19</v>
      </c>
      <c r="F14" s="28" t="s">
        <v>20</v>
      </c>
      <c r="G14" s="28" t="s">
        <v>21</v>
      </c>
      <c r="H14" s="28" t="s">
        <v>22</v>
      </c>
      <c r="I14" s="25"/>
    </row>
    <row r="15" spans="1:9" ht="56.25">
      <c r="A15" s="25"/>
      <c r="B15" s="29"/>
      <c r="C15" s="30" t="s">
        <v>23</v>
      </c>
      <c r="D15" s="31"/>
      <c r="E15" s="32" t="s">
        <v>24</v>
      </c>
      <c r="F15" s="33" t="s">
        <v>25</v>
      </c>
      <c r="G15" s="33" t="s">
        <v>26</v>
      </c>
      <c r="H15" s="33" t="s">
        <v>27</v>
      </c>
      <c r="I15" s="25"/>
    </row>
    <row r="16" spans="1:9" ht="67.5">
      <c r="A16" s="25"/>
      <c r="B16" s="34"/>
      <c r="C16" s="34"/>
      <c r="D16" s="30" t="s">
        <v>9</v>
      </c>
      <c r="E16" s="32" t="s">
        <v>10</v>
      </c>
      <c r="F16" s="33" t="s">
        <v>25</v>
      </c>
      <c r="G16" s="33" t="s">
        <v>26</v>
      </c>
      <c r="H16" s="33" t="s">
        <v>27</v>
      </c>
      <c r="I16" s="25"/>
    </row>
    <row r="17" spans="1:9" ht="33.75">
      <c r="A17" s="25"/>
      <c r="B17" s="29"/>
      <c r="C17" s="30" t="s">
        <v>28</v>
      </c>
      <c r="D17" s="31"/>
      <c r="E17" s="32" t="s">
        <v>29</v>
      </c>
      <c r="F17" s="33" t="s">
        <v>30</v>
      </c>
      <c r="G17" s="33" t="s">
        <v>31</v>
      </c>
      <c r="H17" s="33" t="s">
        <v>32</v>
      </c>
      <c r="I17" s="25"/>
    </row>
    <row r="18" spans="1:9" ht="67.5">
      <c r="A18" s="25"/>
      <c r="B18" s="34"/>
      <c r="C18" s="34"/>
      <c r="D18" s="30" t="s">
        <v>9</v>
      </c>
      <c r="E18" s="32" t="s">
        <v>10</v>
      </c>
      <c r="F18" s="33" t="s">
        <v>30</v>
      </c>
      <c r="G18" s="33" t="s">
        <v>31</v>
      </c>
      <c r="H18" s="33" t="s">
        <v>32</v>
      </c>
      <c r="I18" s="25"/>
    </row>
    <row r="19" spans="1:9" ht="12.75">
      <c r="A19" s="25"/>
      <c r="B19" s="209"/>
      <c r="C19" s="209"/>
      <c r="D19" s="210"/>
      <c r="E19" s="210"/>
      <c r="F19" s="210"/>
      <c r="G19" s="210"/>
      <c r="H19" s="210"/>
      <c r="I19" s="210"/>
    </row>
    <row r="20" spans="1:9" ht="12.75">
      <c r="A20" s="25"/>
      <c r="B20" s="209"/>
      <c r="C20" s="209"/>
      <c r="D20" s="210"/>
      <c r="E20" s="210"/>
      <c r="F20" s="211">
        <v>1413900</v>
      </c>
      <c r="G20" s="211">
        <v>-44059</v>
      </c>
      <c r="H20" s="211" t="s">
        <v>69</v>
      </c>
      <c r="I20" s="25"/>
    </row>
    <row r="21" spans="1:9" ht="12.75">
      <c r="A21" s="210"/>
      <c r="B21" s="210"/>
      <c r="C21" s="210"/>
      <c r="D21" s="210"/>
      <c r="E21" s="210"/>
      <c r="F21" s="211"/>
      <c r="G21" s="211"/>
      <c r="H21" s="211"/>
      <c r="I21" s="25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6:7" ht="12.75">
      <c r="F25" s="17" t="s">
        <v>111</v>
      </c>
      <c r="G25" s="17"/>
    </row>
    <row r="26" spans="6:7" ht="12.75">
      <c r="F26" s="17"/>
      <c r="G26" s="17"/>
    </row>
    <row r="27" spans="6:7" ht="12.75">
      <c r="F27" s="17"/>
      <c r="G27" s="17"/>
    </row>
    <row r="28" spans="6:7" ht="12.75">
      <c r="F28" s="17" t="s">
        <v>112</v>
      </c>
      <c r="G28" s="17"/>
    </row>
  </sheetData>
  <mergeCells count="9">
    <mergeCell ref="B7:H7"/>
    <mergeCell ref="A9:I9"/>
    <mergeCell ref="B19:C20"/>
    <mergeCell ref="D19:I19"/>
    <mergeCell ref="D20:E20"/>
    <mergeCell ref="F20:F21"/>
    <mergeCell ref="G20:G21"/>
    <mergeCell ref="H20:H21"/>
    <mergeCell ref="A21:E21"/>
  </mergeCells>
  <printOptions/>
  <pageMargins left="0.75" right="0.4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86" sqref="A1:H86"/>
    </sheetView>
  </sheetViews>
  <sheetFormatPr defaultColWidth="9.140625" defaultRowHeight="12.75"/>
  <cols>
    <col min="1" max="1" width="2.00390625" style="0" customWidth="1"/>
    <col min="2" max="2" width="6.00390625" style="155" customWidth="1"/>
    <col min="3" max="3" width="8.00390625" style="155" customWidth="1"/>
    <col min="4" max="4" width="7.421875" style="155" customWidth="1"/>
    <col min="5" max="5" width="29.28125" style="127" customWidth="1"/>
    <col min="6" max="6" width="12.8515625" style="115" customWidth="1"/>
    <col min="7" max="7" width="12.28125" style="115" customWidth="1"/>
    <col min="8" max="8" width="11.140625" style="115" customWidth="1"/>
  </cols>
  <sheetData>
    <row r="1" spans="2:15" ht="12.75">
      <c r="B1" s="131"/>
      <c r="C1" s="131"/>
      <c r="D1" s="131"/>
      <c r="E1" s="121"/>
      <c r="F1" s="112" t="s">
        <v>107</v>
      </c>
      <c r="G1" s="105"/>
      <c r="H1" s="105"/>
      <c r="I1" s="1"/>
      <c r="J1" s="1"/>
      <c r="K1" s="1"/>
      <c r="L1" s="1"/>
      <c r="M1" s="1"/>
      <c r="N1" s="1"/>
      <c r="O1" s="1"/>
    </row>
    <row r="2" spans="2:15" ht="12.75">
      <c r="B2" s="131"/>
      <c r="C2" s="131"/>
      <c r="D2" s="131"/>
      <c r="E2" s="121"/>
      <c r="F2" s="112" t="s">
        <v>100</v>
      </c>
      <c r="G2" s="105"/>
      <c r="H2" s="105"/>
      <c r="I2" s="1"/>
      <c r="J2" s="1"/>
      <c r="K2" s="1"/>
      <c r="L2" s="1"/>
      <c r="M2" s="1"/>
      <c r="N2" s="1"/>
      <c r="O2" s="1"/>
    </row>
    <row r="3" spans="2:15" ht="12.75">
      <c r="B3" s="131"/>
      <c r="C3" s="131"/>
      <c r="D3" s="131"/>
      <c r="E3" s="121"/>
      <c r="F3" s="112" t="s">
        <v>101</v>
      </c>
      <c r="G3" s="105"/>
      <c r="H3" s="105"/>
      <c r="I3" s="1"/>
      <c r="J3" s="1"/>
      <c r="K3" s="1"/>
      <c r="L3" s="1"/>
      <c r="M3" s="1"/>
      <c r="N3" s="1"/>
      <c r="O3" s="1"/>
    </row>
    <row r="4" spans="2:15" ht="12.75">
      <c r="B4" s="131"/>
      <c r="C4" s="131"/>
      <c r="D4" s="131"/>
      <c r="E4" s="121"/>
      <c r="F4" s="112" t="s">
        <v>102</v>
      </c>
      <c r="G4" s="105"/>
      <c r="H4" s="105"/>
      <c r="I4" s="1"/>
      <c r="J4" s="1"/>
      <c r="K4" s="1"/>
      <c r="L4" s="1"/>
      <c r="M4" s="1"/>
      <c r="N4" s="1"/>
      <c r="O4" s="1"/>
    </row>
    <row r="5" spans="2:15" ht="12.75">
      <c r="B5" s="131"/>
      <c r="C5" s="131"/>
      <c r="D5" s="131"/>
      <c r="E5" s="121"/>
      <c r="F5" s="105"/>
      <c r="G5" s="105"/>
      <c r="H5" s="105"/>
      <c r="I5" s="1"/>
      <c r="J5" s="1"/>
      <c r="K5" s="1"/>
      <c r="L5" s="1"/>
      <c r="M5" s="1"/>
      <c r="N5" s="1"/>
      <c r="O5" s="1"/>
    </row>
    <row r="6" spans="2:15" ht="12.75">
      <c r="B6" s="131"/>
      <c r="C6" s="131"/>
      <c r="D6" s="131"/>
      <c r="E6" s="121"/>
      <c r="F6" s="105"/>
      <c r="G6" s="105"/>
      <c r="H6" s="105"/>
      <c r="I6" s="1"/>
      <c r="J6" s="1"/>
      <c r="K6" s="1"/>
      <c r="L6" s="1"/>
      <c r="M6" s="1"/>
      <c r="N6" s="1"/>
      <c r="O6" s="1"/>
    </row>
    <row r="7" spans="2:15" ht="12.75">
      <c r="B7" s="131"/>
      <c r="C7" s="131"/>
      <c r="D7" s="132" t="s">
        <v>260</v>
      </c>
      <c r="E7" s="121"/>
      <c r="F7" s="105"/>
      <c r="G7" s="105"/>
      <c r="H7" s="105"/>
      <c r="I7" s="1"/>
      <c r="J7" s="1"/>
      <c r="K7" s="1"/>
      <c r="L7" s="1"/>
      <c r="M7" s="1"/>
      <c r="N7" s="1"/>
      <c r="O7" s="1"/>
    </row>
    <row r="8" spans="2:15" ht="12.75">
      <c r="B8" s="131"/>
      <c r="C8" s="212" t="s">
        <v>261</v>
      </c>
      <c r="D8" s="213"/>
      <c r="E8" s="213"/>
      <c r="F8" s="213"/>
      <c r="G8" s="213"/>
      <c r="H8" s="213"/>
      <c r="I8" s="1"/>
      <c r="J8" s="1"/>
      <c r="K8" s="1"/>
      <c r="L8" s="1"/>
      <c r="M8" s="1"/>
      <c r="N8" s="1"/>
      <c r="O8" s="1"/>
    </row>
    <row r="9" spans="1:15" ht="12.75">
      <c r="A9" s="1"/>
      <c r="B9" s="133"/>
      <c r="C9" s="133"/>
      <c r="D9" s="133"/>
      <c r="E9" s="122"/>
      <c r="F9" s="112"/>
      <c r="G9" s="112"/>
      <c r="H9" s="105"/>
      <c r="I9" s="1"/>
      <c r="J9" s="1"/>
      <c r="K9" s="1"/>
      <c r="L9" s="1"/>
      <c r="M9" s="1"/>
      <c r="N9" s="1"/>
      <c r="O9" s="1"/>
    </row>
    <row r="10" spans="1:15" ht="12.75">
      <c r="A10" s="1"/>
      <c r="B10" s="133"/>
      <c r="C10" s="133"/>
      <c r="D10" s="133"/>
      <c r="E10" s="122"/>
      <c r="F10" s="113"/>
      <c r="G10" s="113"/>
      <c r="H10" s="113"/>
      <c r="I10" s="1"/>
      <c r="J10" s="1"/>
      <c r="K10" s="1"/>
      <c r="L10" s="1"/>
      <c r="M10" s="1"/>
      <c r="N10" s="1"/>
      <c r="O10" s="1"/>
    </row>
    <row r="11" spans="1:15" ht="12.75">
      <c r="A11" s="110"/>
      <c r="B11" s="134" t="s">
        <v>70</v>
      </c>
      <c r="C11" s="134" t="s">
        <v>71</v>
      </c>
      <c r="D11" s="134" t="s">
        <v>72</v>
      </c>
      <c r="E11" s="123" t="s">
        <v>73</v>
      </c>
      <c r="F11" s="116" t="s">
        <v>4</v>
      </c>
      <c r="G11" s="116" t="s">
        <v>5</v>
      </c>
      <c r="H11" s="116" t="s">
        <v>6</v>
      </c>
      <c r="I11" s="1"/>
      <c r="J11" s="1"/>
      <c r="K11" s="1"/>
      <c r="L11" s="1"/>
      <c r="M11" s="1"/>
      <c r="N11" s="1"/>
      <c r="O11" s="1"/>
    </row>
    <row r="12" spans="1:15" ht="12.75">
      <c r="A12" s="110"/>
      <c r="B12" s="135" t="s">
        <v>78</v>
      </c>
      <c r="C12" s="136"/>
      <c r="D12" s="134"/>
      <c r="E12" s="123" t="s">
        <v>79</v>
      </c>
      <c r="F12" s="117">
        <v>1113500</v>
      </c>
      <c r="G12" s="117">
        <v>529000</v>
      </c>
      <c r="H12" s="117">
        <v>1642500</v>
      </c>
      <c r="I12" s="1"/>
      <c r="J12" s="1"/>
      <c r="K12" s="1"/>
      <c r="L12" s="1"/>
      <c r="M12" s="1"/>
      <c r="N12" s="1"/>
      <c r="O12" s="1"/>
    </row>
    <row r="13" spans="1:15" ht="22.5">
      <c r="A13" s="110"/>
      <c r="B13" s="137"/>
      <c r="C13" s="138" t="s">
        <v>80</v>
      </c>
      <c r="D13" s="139"/>
      <c r="E13" s="124" t="s">
        <v>81</v>
      </c>
      <c r="F13" s="118">
        <v>1100000</v>
      </c>
      <c r="G13" s="118">
        <v>529000</v>
      </c>
      <c r="H13" s="118">
        <v>1629000</v>
      </c>
      <c r="I13" s="1"/>
      <c r="J13" s="1"/>
      <c r="K13" s="1"/>
      <c r="L13" s="1"/>
      <c r="M13" s="1"/>
      <c r="N13" s="1"/>
      <c r="O13" s="1"/>
    </row>
    <row r="14" spans="1:15" ht="22.5">
      <c r="A14" s="110"/>
      <c r="B14" s="140"/>
      <c r="C14" s="141"/>
      <c r="D14" s="139">
        <v>6059</v>
      </c>
      <c r="E14" s="124" t="s">
        <v>82</v>
      </c>
      <c r="F14" s="118">
        <v>1100000</v>
      </c>
      <c r="G14" s="118">
        <v>529000</v>
      </c>
      <c r="H14" s="118">
        <v>1629000</v>
      </c>
      <c r="I14" s="1"/>
      <c r="J14" s="1"/>
      <c r="K14" s="1"/>
      <c r="L14" s="1"/>
      <c r="M14" s="1"/>
      <c r="N14" s="1"/>
      <c r="O14" s="1"/>
    </row>
    <row r="15" spans="1:15" ht="12.75">
      <c r="A15" s="110"/>
      <c r="B15" s="142">
        <v>600</v>
      </c>
      <c r="C15" s="143"/>
      <c r="D15" s="134"/>
      <c r="E15" s="123" t="s">
        <v>83</v>
      </c>
      <c r="F15" s="117">
        <v>4487800</v>
      </c>
      <c r="G15" s="117">
        <v>39650</v>
      </c>
      <c r="H15" s="117">
        <v>4527450</v>
      </c>
      <c r="I15" s="1"/>
      <c r="J15" s="1"/>
      <c r="K15" s="1"/>
      <c r="L15" s="1"/>
      <c r="M15" s="1"/>
      <c r="N15" s="1"/>
      <c r="O15" s="1"/>
    </row>
    <row r="16" spans="1:8" ht="12.75">
      <c r="A16" s="111"/>
      <c r="B16" s="144"/>
      <c r="C16" s="145">
        <v>60016</v>
      </c>
      <c r="D16" s="145"/>
      <c r="E16" s="125" t="s">
        <v>84</v>
      </c>
      <c r="F16" s="119">
        <v>4337800</v>
      </c>
      <c r="G16" s="119">
        <v>39650</v>
      </c>
      <c r="H16" s="119">
        <v>4377450</v>
      </c>
    </row>
    <row r="17" spans="1:8" ht="12.75">
      <c r="A17" s="111"/>
      <c r="B17" s="146"/>
      <c r="C17" s="146"/>
      <c r="D17" s="145">
        <v>4210</v>
      </c>
      <c r="E17" s="125" t="s">
        <v>36</v>
      </c>
      <c r="F17" s="120">
        <v>0</v>
      </c>
      <c r="G17" s="119">
        <v>10500</v>
      </c>
      <c r="H17" s="119">
        <v>10500</v>
      </c>
    </row>
    <row r="18" spans="1:8" ht="12.75">
      <c r="A18" s="111"/>
      <c r="B18" s="146"/>
      <c r="C18" s="146"/>
      <c r="D18" s="145">
        <v>4212</v>
      </c>
      <c r="E18" s="125" t="s">
        <v>36</v>
      </c>
      <c r="F18" s="119">
        <v>20500</v>
      </c>
      <c r="G18" s="119">
        <v>-20500</v>
      </c>
      <c r="H18" s="120">
        <v>0</v>
      </c>
    </row>
    <row r="19" spans="1:8" ht="12.75">
      <c r="A19" s="111"/>
      <c r="B19" s="146"/>
      <c r="C19" s="146"/>
      <c r="D19" s="145">
        <v>4300</v>
      </c>
      <c r="E19" s="125" t="s">
        <v>38</v>
      </c>
      <c r="F19" s="119">
        <v>35800</v>
      </c>
      <c r="G19" s="119">
        <v>10000</v>
      </c>
      <c r="H19" s="119">
        <v>45800</v>
      </c>
    </row>
    <row r="20" spans="1:8" ht="22.5">
      <c r="A20" s="111"/>
      <c r="B20" s="147"/>
      <c r="C20" s="147"/>
      <c r="D20" s="145">
        <v>6059</v>
      </c>
      <c r="E20" s="125" t="s">
        <v>82</v>
      </c>
      <c r="F20" s="119">
        <v>2712500</v>
      </c>
      <c r="G20" s="119">
        <v>39650</v>
      </c>
      <c r="H20" s="119">
        <v>2752150</v>
      </c>
    </row>
    <row r="21" spans="1:8" ht="12.75">
      <c r="A21" s="111"/>
      <c r="B21" s="148">
        <v>750</v>
      </c>
      <c r="C21" s="149"/>
      <c r="D21" s="150"/>
      <c r="E21" s="129" t="s">
        <v>7</v>
      </c>
      <c r="F21" s="128">
        <v>1494083</v>
      </c>
      <c r="G21" s="130">
        <v>0</v>
      </c>
      <c r="H21" s="128">
        <v>1494083</v>
      </c>
    </row>
    <row r="22" spans="1:8" ht="22.5">
      <c r="A22" s="111"/>
      <c r="B22" s="144"/>
      <c r="C22" s="145">
        <v>75075</v>
      </c>
      <c r="D22" s="145"/>
      <c r="E22" s="125" t="s">
        <v>85</v>
      </c>
      <c r="F22" s="119">
        <v>50000</v>
      </c>
      <c r="G22" s="120">
        <v>0</v>
      </c>
      <c r="H22" s="119">
        <v>50000</v>
      </c>
    </row>
    <row r="23" spans="1:8" ht="23.25" customHeight="1">
      <c r="A23" s="111"/>
      <c r="B23" s="146"/>
      <c r="C23" s="146"/>
      <c r="D23" s="145">
        <v>3040</v>
      </c>
      <c r="E23" s="125" t="s">
        <v>86</v>
      </c>
      <c r="F23" s="120">
        <v>0</v>
      </c>
      <c r="G23" s="119">
        <v>2000</v>
      </c>
      <c r="H23" s="119">
        <v>2000</v>
      </c>
    </row>
    <row r="24" spans="1:8" ht="12.75">
      <c r="A24" s="111"/>
      <c r="B24" s="147"/>
      <c r="C24" s="147"/>
      <c r="D24" s="145">
        <v>4300</v>
      </c>
      <c r="E24" s="125" t="s">
        <v>38</v>
      </c>
      <c r="F24" s="119">
        <v>48000</v>
      </c>
      <c r="G24" s="119">
        <v>-2000</v>
      </c>
      <c r="H24" s="119">
        <v>46000</v>
      </c>
    </row>
    <row r="25" spans="1:8" ht="33.75" customHeight="1">
      <c r="A25" s="111"/>
      <c r="B25" s="150">
        <v>751</v>
      </c>
      <c r="C25" s="150"/>
      <c r="D25" s="150"/>
      <c r="E25" s="129" t="s">
        <v>12</v>
      </c>
      <c r="F25" s="128">
        <v>900</v>
      </c>
      <c r="G25" s="128">
        <v>-159</v>
      </c>
      <c r="H25" s="128">
        <v>741</v>
      </c>
    </row>
    <row r="26" spans="1:8" ht="24" customHeight="1">
      <c r="A26" s="111"/>
      <c r="B26" s="144"/>
      <c r="C26" s="145">
        <v>75101</v>
      </c>
      <c r="D26" s="145"/>
      <c r="E26" s="125" t="s">
        <v>17</v>
      </c>
      <c r="F26" s="119">
        <v>900</v>
      </c>
      <c r="G26" s="119">
        <v>-159</v>
      </c>
      <c r="H26" s="119">
        <v>741</v>
      </c>
    </row>
    <row r="27" spans="1:8" ht="12.75">
      <c r="A27" s="111"/>
      <c r="B27" s="146"/>
      <c r="C27" s="151"/>
      <c r="D27" s="144">
        <v>4300</v>
      </c>
      <c r="E27" s="125" t="s">
        <v>38</v>
      </c>
      <c r="F27" s="119">
        <v>850</v>
      </c>
      <c r="G27" s="119">
        <v>-159</v>
      </c>
      <c r="H27" s="119">
        <v>691</v>
      </c>
    </row>
    <row r="28" spans="1:8" ht="22.5">
      <c r="A28" s="111"/>
      <c r="B28" s="150">
        <v>754</v>
      </c>
      <c r="C28" s="150"/>
      <c r="D28" s="150"/>
      <c r="E28" s="129" t="s">
        <v>87</v>
      </c>
      <c r="F28" s="128">
        <v>97780</v>
      </c>
      <c r="G28" s="130">
        <v>0</v>
      </c>
      <c r="H28" s="128">
        <v>97780</v>
      </c>
    </row>
    <row r="29" spans="1:8" ht="12.75">
      <c r="A29" s="111"/>
      <c r="B29" s="144"/>
      <c r="C29" s="152">
        <v>75412</v>
      </c>
      <c r="D29" s="145"/>
      <c r="E29" s="125" t="s">
        <v>88</v>
      </c>
      <c r="F29" s="119">
        <v>77780</v>
      </c>
      <c r="G29" s="120">
        <v>0</v>
      </c>
      <c r="H29" s="119">
        <v>77780</v>
      </c>
    </row>
    <row r="30" spans="1:8" ht="12.75">
      <c r="A30" s="111"/>
      <c r="B30" s="146"/>
      <c r="C30" s="144"/>
      <c r="D30" s="147">
        <v>4210</v>
      </c>
      <c r="E30" s="125" t="s">
        <v>36</v>
      </c>
      <c r="F30" s="119">
        <v>20000</v>
      </c>
      <c r="G30" s="120">
        <v>-910</v>
      </c>
      <c r="H30" s="119">
        <v>19090</v>
      </c>
    </row>
    <row r="31" spans="1:8" ht="22.5">
      <c r="A31" s="111"/>
      <c r="B31" s="147"/>
      <c r="C31" s="147"/>
      <c r="D31" s="145">
        <v>6050</v>
      </c>
      <c r="E31" s="125" t="s">
        <v>82</v>
      </c>
      <c r="F31" s="120">
        <v>0</v>
      </c>
      <c r="G31" s="120">
        <v>910</v>
      </c>
      <c r="H31" s="120">
        <v>910</v>
      </c>
    </row>
    <row r="32" spans="1:8" ht="59.25" customHeight="1">
      <c r="A32" s="111"/>
      <c r="B32" s="150">
        <v>756</v>
      </c>
      <c r="C32" s="150"/>
      <c r="D32" s="150"/>
      <c r="E32" s="129" t="s">
        <v>89</v>
      </c>
      <c r="F32" s="128">
        <v>47250</v>
      </c>
      <c r="G32" s="128">
        <v>-2000</v>
      </c>
      <c r="H32" s="128">
        <v>45250</v>
      </c>
    </row>
    <row r="33" spans="1:8" ht="23.25" customHeight="1">
      <c r="A33" s="111"/>
      <c r="B33" s="144"/>
      <c r="C33" s="152">
        <v>75647</v>
      </c>
      <c r="D33" s="147"/>
      <c r="E33" s="125" t="s">
        <v>90</v>
      </c>
      <c r="F33" s="119">
        <v>47250</v>
      </c>
      <c r="G33" s="119">
        <v>-2000</v>
      </c>
      <c r="H33" s="119">
        <v>45250</v>
      </c>
    </row>
    <row r="34" spans="1:8" ht="12.75">
      <c r="A34" s="111"/>
      <c r="B34" s="146"/>
      <c r="C34" s="151"/>
      <c r="D34" s="144">
        <v>4300</v>
      </c>
      <c r="E34" s="125" t="s">
        <v>38</v>
      </c>
      <c r="F34" s="119">
        <v>30480</v>
      </c>
      <c r="G34" s="119">
        <v>-2000</v>
      </c>
      <c r="H34" s="119">
        <v>28480</v>
      </c>
    </row>
    <row r="35" spans="1:8" ht="12.75">
      <c r="A35" s="111"/>
      <c r="B35" s="150">
        <v>757</v>
      </c>
      <c r="C35" s="150"/>
      <c r="D35" s="150"/>
      <c r="E35" s="129" t="s">
        <v>91</v>
      </c>
      <c r="F35" s="128">
        <v>110000</v>
      </c>
      <c r="G35" s="128">
        <v>2000</v>
      </c>
      <c r="H35" s="128">
        <v>112000</v>
      </c>
    </row>
    <row r="36" spans="1:8" ht="34.5" customHeight="1">
      <c r="A36" s="111"/>
      <c r="B36" s="144"/>
      <c r="C36" s="151">
        <v>75702</v>
      </c>
      <c r="D36" s="147"/>
      <c r="E36" s="125" t="s">
        <v>92</v>
      </c>
      <c r="F36" s="119">
        <v>110000</v>
      </c>
      <c r="G36" s="119">
        <v>2000</v>
      </c>
      <c r="H36" s="119">
        <v>112000</v>
      </c>
    </row>
    <row r="37" spans="1:8" ht="58.5" customHeight="1">
      <c r="A37" s="111"/>
      <c r="B37" s="147"/>
      <c r="C37" s="145"/>
      <c r="D37" s="145">
        <v>8070</v>
      </c>
      <c r="E37" s="125" t="s">
        <v>93</v>
      </c>
      <c r="F37" s="119">
        <v>110000</v>
      </c>
      <c r="G37" s="119">
        <v>2000</v>
      </c>
      <c r="H37" s="119">
        <v>112000</v>
      </c>
    </row>
    <row r="38" spans="1:8" ht="12.75">
      <c r="A38" s="111"/>
      <c r="B38" s="150">
        <v>801</v>
      </c>
      <c r="C38" s="150"/>
      <c r="D38" s="150"/>
      <c r="E38" s="129" t="s">
        <v>94</v>
      </c>
      <c r="F38" s="128">
        <v>5241003</v>
      </c>
      <c r="G38" s="128">
        <v>343815</v>
      </c>
      <c r="H38" s="128">
        <v>5584818</v>
      </c>
    </row>
    <row r="39" spans="1:8" ht="12.75">
      <c r="A39" s="111"/>
      <c r="B39" s="144"/>
      <c r="C39" s="145">
        <v>80101</v>
      </c>
      <c r="D39" s="145"/>
      <c r="E39" s="125" t="s">
        <v>95</v>
      </c>
      <c r="F39" s="119">
        <v>2518743</v>
      </c>
      <c r="G39" s="119">
        <v>343815</v>
      </c>
      <c r="H39" s="119">
        <v>2862558</v>
      </c>
    </row>
    <row r="40" spans="1:8" ht="12" customHeight="1">
      <c r="A40" s="111"/>
      <c r="B40" s="146"/>
      <c r="C40" s="144"/>
      <c r="D40" s="145">
        <v>4010</v>
      </c>
      <c r="E40" s="125" t="s">
        <v>96</v>
      </c>
      <c r="F40" s="119">
        <v>1283160</v>
      </c>
      <c r="G40" s="119">
        <v>291595</v>
      </c>
      <c r="H40" s="119">
        <v>1574755</v>
      </c>
    </row>
    <row r="41" spans="1:8" ht="12.75" customHeight="1">
      <c r="A41" s="111"/>
      <c r="B41" s="146"/>
      <c r="C41" s="146"/>
      <c r="D41" s="145">
        <v>4110</v>
      </c>
      <c r="E41" s="125" t="s">
        <v>34</v>
      </c>
      <c r="F41" s="119">
        <v>231940</v>
      </c>
      <c r="G41" s="119">
        <v>45080</v>
      </c>
      <c r="H41" s="119">
        <v>277020</v>
      </c>
    </row>
    <row r="42" spans="1:8" ht="12.75" customHeight="1">
      <c r="A42" s="111"/>
      <c r="B42" s="146"/>
      <c r="C42" s="146"/>
      <c r="D42" s="145">
        <v>4120</v>
      </c>
      <c r="E42" s="125" t="s">
        <v>97</v>
      </c>
      <c r="F42" s="119">
        <v>36750</v>
      </c>
      <c r="G42" s="119">
        <v>7140</v>
      </c>
      <c r="H42" s="119">
        <v>43890</v>
      </c>
    </row>
    <row r="43" spans="1:8" ht="12.75" customHeight="1">
      <c r="A43" s="111"/>
      <c r="B43" s="146"/>
      <c r="C43" s="145">
        <v>80146</v>
      </c>
      <c r="D43" s="145"/>
      <c r="E43" s="125" t="s">
        <v>295</v>
      </c>
      <c r="F43" s="119">
        <v>22848</v>
      </c>
      <c r="G43" s="119">
        <v>0</v>
      </c>
      <c r="H43" s="119">
        <v>22848</v>
      </c>
    </row>
    <row r="44" spans="1:8" ht="12.75" customHeight="1">
      <c r="A44" s="111"/>
      <c r="B44" s="146"/>
      <c r="C44" s="146"/>
      <c r="D44" s="145">
        <v>4300</v>
      </c>
      <c r="E44" s="125" t="s">
        <v>38</v>
      </c>
      <c r="F44" s="119">
        <v>20794</v>
      </c>
      <c r="G44" s="119">
        <v>-7000</v>
      </c>
      <c r="H44" s="119">
        <v>13794</v>
      </c>
    </row>
    <row r="45" spans="1:8" ht="22.5">
      <c r="A45" s="111"/>
      <c r="B45" s="147"/>
      <c r="C45" s="147"/>
      <c r="D45" s="182">
        <v>6060</v>
      </c>
      <c r="E45" s="183" t="s">
        <v>298</v>
      </c>
      <c r="F45" s="184">
        <v>0</v>
      </c>
      <c r="G45" s="185">
        <v>7000</v>
      </c>
      <c r="H45" s="185">
        <v>7000</v>
      </c>
    </row>
    <row r="46" spans="1:8" ht="12.75">
      <c r="A46" s="111"/>
      <c r="B46" s="150">
        <v>852</v>
      </c>
      <c r="C46" s="149"/>
      <c r="D46" s="150"/>
      <c r="E46" s="129" t="s">
        <v>19</v>
      </c>
      <c r="F46" s="128">
        <v>2017431</v>
      </c>
      <c r="G46" s="128">
        <v>-38000</v>
      </c>
      <c r="H46" s="128">
        <v>1979431</v>
      </c>
    </row>
    <row r="47" spans="1:8" ht="44.25" customHeight="1">
      <c r="A47" s="111"/>
      <c r="B47" s="144"/>
      <c r="C47" s="152">
        <v>85212</v>
      </c>
      <c r="D47" s="145"/>
      <c r="E47" s="125" t="s">
        <v>24</v>
      </c>
      <c r="F47" s="119">
        <v>1349300</v>
      </c>
      <c r="G47" s="119">
        <v>-43200</v>
      </c>
      <c r="H47" s="119">
        <v>1306100</v>
      </c>
    </row>
    <row r="48" spans="1:8" ht="12.75">
      <c r="A48" s="111"/>
      <c r="B48" s="146"/>
      <c r="C48" s="151"/>
      <c r="D48" s="145">
        <v>3110</v>
      </c>
      <c r="E48" s="125" t="s">
        <v>45</v>
      </c>
      <c r="F48" s="119">
        <v>1289507</v>
      </c>
      <c r="G48" s="119">
        <v>-43083</v>
      </c>
      <c r="H48" s="119">
        <v>1246424</v>
      </c>
    </row>
    <row r="49" spans="1:8" ht="11.25" customHeight="1">
      <c r="A49" s="111"/>
      <c r="B49" s="146"/>
      <c r="C49" s="151"/>
      <c r="D49" s="145">
        <v>4110</v>
      </c>
      <c r="E49" s="125" t="s">
        <v>34</v>
      </c>
      <c r="F49" s="119">
        <v>24187</v>
      </c>
      <c r="G49" s="120">
        <v>-207</v>
      </c>
      <c r="H49" s="119">
        <v>23980</v>
      </c>
    </row>
    <row r="50" spans="1:8" ht="12.75">
      <c r="A50" s="111"/>
      <c r="B50" s="146"/>
      <c r="C50" s="151"/>
      <c r="D50" s="145">
        <v>4210</v>
      </c>
      <c r="E50" s="125" t="s">
        <v>36</v>
      </c>
      <c r="F50" s="119">
        <v>2059</v>
      </c>
      <c r="G50" s="120">
        <v>-59</v>
      </c>
      <c r="H50" s="119">
        <v>2000</v>
      </c>
    </row>
    <row r="51" spans="1:8" ht="12.75">
      <c r="A51" s="111"/>
      <c r="B51" s="146"/>
      <c r="C51" s="151"/>
      <c r="D51" s="145">
        <v>4300</v>
      </c>
      <c r="E51" s="125" t="s">
        <v>38</v>
      </c>
      <c r="F51" s="119">
        <v>2400</v>
      </c>
      <c r="G51" s="120">
        <v>449</v>
      </c>
      <c r="H51" s="119">
        <v>2849</v>
      </c>
    </row>
    <row r="52" spans="1:8" ht="22.5" customHeight="1">
      <c r="A52" s="111"/>
      <c r="B52" s="146"/>
      <c r="C52" s="151"/>
      <c r="D52" s="145">
        <v>4700</v>
      </c>
      <c r="E52" s="125" t="s">
        <v>61</v>
      </c>
      <c r="F52" s="119">
        <v>1000</v>
      </c>
      <c r="G52" s="120">
        <v>-300</v>
      </c>
      <c r="H52" s="120">
        <v>700</v>
      </c>
    </row>
    <row r="53" spans="1:8" ht="33.75">
      <c r="A53" s="111"/>
      <c r="B53" s="146"/>
      <c r="C53" s="151"/>
      <c r="D53" s="145">
        <v>4740</v>
      </c>
      <c r="E53" s="125" t="s">
        <v>43</v>
      </c>
      <c r="F53" s="119">
        <v>1500</v>
      </c>
      <c r="G53" s="119">
        <v>-1000</v>
      </c>
      <c r="H53" s="120">
        <v>500</v>
      </c>
    </row>
    <row r="54" spans="1:8" ht="22.5" customHeight="1">
      <c r="A54" s="111"/>
      <c r="B54" s="146"/>
      <c r="C54" s="151"/>
      <c r="D54" s="145">
        <v>4750</v>
      </c>
      <c r="E54" s="125" t="s">
        <v>68</v>
      </c>
      <c r="F54" s="120">
        <v>500</v>
      </c>
      <c r="G54" s="119">
        <v>1000</v>
      </c>
      <c r="H54" s="119">
        <v>1500</v>
      </c>
    </row>
    <row r="55" spans="1:8" ht="25.5" customHeight="1">
      <c r="A55" s="111"/>
      <c r="B55" s="146"/>
      <c r="C55" s="145">
        <v>85214</v>
      </c>
      <c r="D55" s="145"/>
      <c r="E55" s="125" t="s">
        <v>29</v>
      </c>
      <c r="F55" s="119">
        <v>199612</v>
      </c>
      <c r="G55" s="119">
        <v>5200</v>
      </c>
      <c r="H55" s="119">
        <v>204812</v>
      </c>
    </row>
    <row r="56" spans="1:8" ht="12.75">
      <c r="A56" s="111"/>
      <c r="B56" s="147"/>
      <c r="C56" s="145"/>
      <c r="D56" s="145">
        <v>3110</v>
      </c>
      <c r="E56" s="125" t="s">
        <v>45</v>
      </c>
      <c r="F56" s="119">
        <v>199612</v>
      </c>
      <c r="G56" s="119">
        <v>5200</v>
      </c>
      <c r="H56" s="119">
        <v>204812</v>
      </c>
    </row>
    <row r="57" spans="1:8" ht="12.75">
      <c r="A57" s="111"/>
      <c r="B57" s="151"/>
      <c r="C57" s="151"/>
      <c r="D57" s="153"/>
      <c r="E57" s="125"/>
      <c r="F57" s="120"/>
      <c r="G57" s="120"/>
      <c r="H57" s="120"/>
    </row>
    <row r="58" spans="1:8" ht="12.75">
      <c r="A58" s="111"/>
      <c r="B58" s="151"/>
      <c r="C58" s="151"/>
      <c r="D58" s="154"/>
      <c r="E58" s="125" t="s">
        <v>98</v>
      </c>
      <c r="F58" s="128">
        <v>18601211</v>
      </c>
      <c r="G58" s="128">
        <v>874306</v>
      </c>
      <c r="H58" s="128">
        <v>19475517</v>
      </c>
    </row>
    <row r="59" spans="1:8" ht="12.75">
      <c r="A59" s="111"/>
      <c r="B59" s="151"/>
      <c r="C59" s="151"/>
      <c r="D59" s="151"/>
      <c r="E59" s="126"/>
      <c r="F59" s="114"/>
      <c r="G59" s="114"/>
      <c r="H59" s="114"/>
    </row>
    <row r="60" spans="1:8" ht="12.75">
      <c r="A60" s="111"/>
      <c r="B60" s="151"/>
      <c r="C60" s="151"/>
      <c r="D60" s="151"/>
      <c r="E60" s="126"/>
      <c r="F60" s="114"/>
      <c r="G60" s="114"/>
      <c r="H60" s="114"/>
    </row>
    <row r="62" spans="2:8" ht="12.75">
      <c r="B62" s="133"/>
      <c r="C62" s="133"/>
      <c r="D62" s="133"/>
      <c r="E62" s="122"/>
      <c r="F62" s="112" t="s">
        <v>105</v>
      </c>
      <c r="G62" s="112"/>
      <c r="H62" s="105"/>
    </row>
    <row r="63" spans="2:8" ht="12.75">
      <c r="B63" s="133"/>
      <c r="C63" s="133"/>
      <c r="D63" s="133"/>
      <c r="E63" s="122"/>
      <c r="F63" s="112"/>
      <c r="G63" s="112"/>
      <c r="H63" s="105"/>
    </row>
    <row r="64" spans="2:8" ht="12.75">
      <c r="B64" s="133"/>
      <c r="C64" s="133"/>
      <c r="D64" s="133"/>
      <c r="E64" s="122"/>
      <c r="F64" s="112"/>
      <c r="G64" s="112"/>
      <c r="H64" s="105"/>
    </row>
    <row r="65" spans="2:8" ht="12.75">
      <c r="B65" s="133"/>
      <c r="C65" s="133"/>
      <c r="D65" s="133"/>
      <c r="E65" s="122"/>
      <c r="F65" s="112" t="s">
        <v>106</v>
      </c>
      <c r="G65" s="112"/>
      <c r="H65" s="105"/>
    </row>
  </sheetData>
  <mergeCells count="1">
    <mergeCell ref="C8:H8"/>
  </mergeCells>
  <printOptions/>
  <pageMargins left="0.75" right="0.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G15" sqref="G15"/>
    </sheetView>
  </sheetViews>
  <sheetFormatPr defaultColWidth="9.140625" defaultRowHeight="12.75"/>
  <cols>
    <col min="1" max="1" width="8.57421875" style="0" customWidth="1"/>
    <col min="2" max="2" width="48.7109375" style="0" customWidth="1"/>
    <col min="3" max="3" width="9.8515625" style="0" customWidth="1"/>
    <col min="4" max="4" width="9.140625" style="180" customWidth="1"/>
  </cols>
  <sheetData>
    <row r="1" spans="2:4" ht="12.75">
      <c r="B1" s="17" t="s">
        <v>148</v>
      </c>
      <c r="C1" s="17"/>
      <c r="D1" s="179"/>
    </row>
    <row r="2" spans="2:4" ht="12.75">
      <c r="B2" s="17" t="s">
        <v>149</v>
      </c>
      <c r="C2" s="17"/>
      <c r="D2" s="179"/>
    </row>
    <row r="3" spans="2:4" ht="12.75">
      <c r="B3" s="17" t="s">
        <v>115</v>
      </c>
      <c r="C3" s="17"/>
      <c r="D3" s="179"/>
    </row>
    <row r="4" spans="2:4" ht="12.75">
      <c r="B4" s="17" t="s">
        <v>297</v>
      </c>
      <c r="C4" s="17"/>
      <c r="D4" s="179"/>
    </row>
    <row r="7" ht="12.75">
      <c r="B7" s="35" t="s">
        <v>147</v>
      </c>
    </row>
    <row r="8" ht="12.75">
      <c r="A8" s="15" t="s">
        <v>146</v>
      </c>
    </row>
    <row r="10" spans="1:5" ht="24">
      <c r="A10" s="36" t="s">
        <v>71</v>
      </c>
      <c r="B10" s="36" t="s">
        <v>144</v>
      </c>
      <c r="C10" s="36" t="s">
        <v>116</v>
      </c>
      <c r="D10" s="181" t="s">
        <v>5</v>
      </c>
      <c r="E10" s="41" t="s">
        <v>150</v>
      </c>
    </row>
    <row r="11" spans="1:5" ht="12.75">
      <c r="A11" s="37" t="s">
        <v>80</v>
      </c>
      <c r="B11" s="38" t="s">
        <v>81</v>
      </c>
      <c r="C11" s="39">
        <v>1100000</v>
      </c>
      <c r="D11" s="39">
        <f>D12</f>
        <v>529000</v>
      </c>
      <c r="E11" s="39">
        <f>C11+D11</f>
        <v>1629000</v>
      </c>
    </row>
    <row r="12" spans="1:5" ht="36">
      <c r="A12" s="40"/>
      <c r="B12" s="38" t="s">
        <v>117</v>
      </c>
      <c r="C12" s="39">
        <v>1000000</v>
      </c>
      <c r="D12" s="39">
        <v>529000</v>
      </c>
      <c r="E12" s="39">
        <f aca="true" t="shared" si="0" ref="E12:E46">C12+D12</f>
        <v>1529000</v>
      </c>
    </row>
    <row r="13" spans="1:5" ht="12.75">
      <c r="A13" s="40"/>
      <c r="B13" s="38" t="s">
        <v>118</v>
      </c>
      <c r="C13" s="39">
        <v>100000</v>
      </c>
      <c r="D13" s="39"/>
      <c r="E13" s="39">
        <f t="shared" si="0"/>
        <v>100000</v>
      </c>
    </row>
    <row r="14" spans="1:5" ht="12.75">
      <c r="A14" s="40">
        <v>60014</v>
      </c>
      <c r="B14" s="38" t="s">
        <v>119</v>
      </c>
      <c r="C14" s="39">
        <v>150000</v>
      </c>
      <c r="D14" s="39"/>
      <c r="E14" s="39">
        <f t="shared" si="0"/>
        <v>150000</v>
      </c>
    </row>
    <row r="15" spans="1:5" ht="12.75">
      <c r="A15" s="40"/>
      <c r="B15" s="38" t="s">
        <v>120</v>
      </c>
      <c r="C15" s="39">
        <v>150000</v>
      </c>
      <c r="D15" s="39"/>
      <c r="E15" s="39">
        <f t="shared" si="0"/>
        <v>150000</v>
      </c>
    </row>
    <row r="16" spans="1:5" ht="12.75">
      <c r="A16" s="40">
        <v>60016</v>
      </c>
      <c r="B16" s="38" t="s">
        <v>84</v>
      </c>
      <c r="C16" s="39">
        <v>4215500</v>
      </c>
      <c r="D16" s="39">
        <f>SUM(D17:D22)</f>
        <v>39650</v>
      </c>
      <c r="E16" s="39">
        <f t="shared" si="0"/>
        <v>4255150</v>
      </c>
    </row>
    <row r="17" spans="1:5" ht="24">
      <c r="A17" s="40"/>
      <c r="B17" s="38" t="s">
        <v>121</v>
      </c>
      <c r="C17" s="39">
        <v>2712500</v>
      </c>
      <c r="D17" s="39"/>
      <c r="E17" s="39">
        <f t="shared" si="0"/>
        <v>2712500</v>
      </c>
    </row>
    <row r="18" spans="1:5" ht="12.75">
      <c r="A18" s="40"/>
      <c r="B18" s="38" t="s">
        <v>122</v>
      </c>
      <c r="C18" s="39">
        <v>375000</v>
      </c>
      <c r="D18" s="39"/>
      <c r="E18" s="39">
        <f t="shared" si="0"/>
        <v>375000</v>
      </c>
    </row>
    <row r="19" spans="1:5" ht="12.75">
      <c r="A19" s="40"/>
      <c r="B19" s="38" t="s">
        <v>123</v>
      </c>
      <c r="C19" s="39">
        <v>1023000</v>
      </c>
      <c r="D19" s="39"/>
      <c r="E19" s="39">
        <f t="shared" si="0"/>
        <v>1023000</v>
      </c>
    </row>
    <row r="20" spans="1:5" ht="12.75">
      <c r="A20" s="40"/>
      <c r="B20" s="38" t="s">
        <v>124</v>
      </c>
      <c r="C20" s="39">
        <v>65000</v>
      </c>
      <c r="D20" s="39"/>
      <c r="E20" s="39">
        <f t="shared" si="0"/>
        <v>65000</v>
      </c>
    </row>
    <row r="21" spans="1:5" ht="12.75">
      <c r="A21" s="40"/>
      <c r="B21" s="38" t="s">
        <v>125</v>
      </c>
      <c r="C21" s="39">
        <v>40000</v>
      </c>
      <c r="D21" s="39"/>
      <c r="E21" s="39">
        <f t="shared" si="0"/>
        <v>40000</v>
      </c>
    </row>
    <row r="22" spans="1:5" ht="24">
      <c r="A22" s="40"/>
      <c r="B22" s="38" t="s">
        <v>262</v>
      </c>
      <c r="C22" s="39"/>
      <c r="D22" s="39">
        <v>39650</v>
      </c>
      <c r="E22" s="39">
        <f>C22+D22</f>
        <v>39650</v>
      </c>
    </row>
    <row r="23" spans="1:5" ht="12.75">
      <c r="A23" s="156" t="s">
        <v>145</v>
      </c>
      <c r="B23" s="38" t="s">
        <v>84</v>
      </c>
      <c r="C23" s="39">
        <v>20000</v>
      </c>
      <c r="D23" s="39"/>
      <c r="E23" s="39">
        <f t="shared" si="0"/>
        <v>20000</v>
      </c>
    </row>
    <row r="24" spans="1:5" ht="12.75">
      <c r="A24" s="40"/>
      <c r="B24" s="38" t="s">
        <v>126</v>
      </c>
      <c r="C24" s="39">
        <v>20000</v>
      </c>
      <c r="D24" s="39"/>
      <c r="E24" s="39">
        <f t="shared" si="0"/>
        <v>20000</v>
      </c>
    </row>
    <row r="25" spans="1:5" ht="12.75">
      <c r="A25" s="40">
        <v>75023</v>
      </c>
      <c r="B25" s="38" t="s">
        <v>127</v>
      </c>
      <c r="C25" s="39">
        <v>73000</v>
      </c>
      <c r="D25" s="39"/>
      <c r="E25" s="39">
        <f t="shared" si="0"/>
        <v>73000</v>
      </c>
    </row>
    <row r="26" spans="1:5" ht="12.75">
      <c r="A26" s="40"/>
      <c r="B26" s="38" t="s">
        <v>128</v>
      </c>
      <c r="C26" s="39">
        <v>50000</v>
      </c>
      <c r="D26" s="39"/>
      <c r="E26" s="39">
        <f t="shared" si="0"/>
        <v>50000</v>
      </c>
    </row>
    <row r="27" spans="1:7" ht="12.75">
      <c r="A27" s="40"/>
      <c r="B27" s="38" t="s">
        <v>129</v>
      </c>
      <c r="C27" s="39">
        <v>23000</v>
      </c>
      <c r="D27" s="39"/>
      <c r="E27" s="39">
        <f t="shared" si="0"/>
        <v>23000</v>
      </c>
      <c r="F27" s="17"/>
      <c r="G27" s="17"/>
    </row>
    <row r="28" spans="1:7" ht="12.75">
      <c r="A28" s="40">
        <v>75412</v>
      </c>
      <c r="B28" s="38" t="s">
        <v>88</v>
      </c>
      <c r="C28" s="39"/>
      <c r="D28" s="39">
        <v>910</v>
      </c>
      <c r="E28" s="39">
        <v>910</v>
      </c>
      <c r="F28" s="17"/>
      <c r="G28" s="17"/>
    </row>
    <row r="29" spans="1:7" ht="12.75">
      <c r="A29" s="40"/>
      <c r="B29" s="38" t="s">
        <v>153</v>
      </c>
      <c r="C29" s="39"/>
      <c r="D29" s="39">
        <v>910</v>
      </c>
      <c r="E29" s="39">
        <v>910</v>
      </c>
      <c r="F29" s="17"/>
      <c r="G29" s="17"/>
    </row>
    <row r="30" spans="1:7" ht="12.75">
      <c r="A30" s="40">
        <v>80146</v>
      </c>
      <c r="B30" s="38" t="s">
        <v>295</v>
      </c>
      <c r="C30" s="39"/>
      <c r="D30" s="39">
        <f>D31</f>
        <v>7000</v>
      </c>
      <c r="E30" s="39">
        <v>7000</v>
      </c>
      <c r="F30" s="17"/>
      <c r="G30" s="17"/>
    </row>
    <row r="31" spans="1:7" ht="12.75">
      <c r="A31" s="40"/>
      <c r="B31" s="38" t="s">
        <v>296</v>
      </c>
      <c r="C31" s="39"/>
      <c r="D31" s="39">
        <v>7000</v>
      </c>
      <c r="E31" s="39">
        <v>7000</v>
      </c>
      <c r="F31" s="17"/>
      <c r="G31" s="17"/>
    </row>
    <row r="32" spans="1:7" ht="12.75">
      <c r="A32" s="40">
        <v>85219</v>
      </c>
      <c r="B32" s="38" t="s">
        <v>130</v>
      </c>
      <c r="C32" s="39">
        <v>3069</v>
      </c>
      <c r="D32" s="39"/>
      <c r="E32" s="39">
        <f t="shared" si="0"/>
        <v>3069</v>
      </c>
      <c r="F32" s="17"/>
      <c r="G32" s="17"/>
    </row>
    <row r="33" spans="1:7" ht="12.75">
      <c r="A33" s="40"/>
      <c r="B33" s="38" t="s">
        <v>129</v>
      </c>
      <c r="C33" s="39">
        <v>3069</v>
      </c>
      <c r="D33" s="39"/>
      <c r="E33" s="39">
        <f t="shared" si="0"/>
        <v>3069</v>
      </c>
      <c r="F33" s="17"/>
      <c r="G33" s="17"/>
    </row>
    <row r="34" spans="1:7" ht="12.75">
      <c r="A34" s="40">
        <v>90015</v>
      </c>
      <c r="B34" s="38" t="s">
        <v>131</v>
      </c>
      <c r="C34" s="39">
        <v>350000</v>
      </c>
      <c r="D34" s="39"/>
      <c r="E34" s="39">
        <f t="shared" si="0"/>
        <v>350000</v>
      </c>
      <c r="F34" s="17"/>
      <c r="G34" s="17"/>
    </row>
    <row r="35" spans="1:5" ht="12.75">
      <c r="A35" s="40"/>
      <c r="B35" s="38" t="s">
        <v>132</v>
      </c>
      <c r="C35" s="39">
        <v>350000</v>
      </c>
      <c r="D35" s="39"/>
      <c r="E35" s="39">
        <f t="shared" si="0"/>
        <v>350000</v>
      </c>
    </row>
    <row r="36" spans="1:5" ht="12.75">
      <c r="A36" s="40">
        <v>90017</v>
      </c>
      <c r="B36" s="38" t="s">
        <v>133</v>
      </c>
      <c r="C36" s="39">
        <v>935000</v>
      </c>
      <c r="D36" s="39"/>
      <c r="E36" s="39">
        <f t="shared" si="0"/>
        <v>935000</v>
      </c>
    </row>
    <row r="37" spans="1:5" ht="12.75">
      <c r="A37" s="40"/>
      <c r="B37" s="38" t="s">
        <v>134</v>
      </c>
      <c r="C37" s="39">
        <v>443000</v>
      </c>
      <c r="D37" s="39"/>
      <c r="E37" s="39">
        <f t="shared" si="0"/>
        <v>443000</v>
      </c>
    </row>
    <row r="38" spans="1:5" ht="12.75">
      <c r="A38" s="40"/>
      <c r="B38" s="38" t="s">
        <v>135</v>
      </c>
      <c r="C38" s="39">
        <v>100000</v>
      </c>
      <c r="D38" s="39"/>
      <c r="E38" s="39">
        <f t="shared" si="0"/>
        <v>100000</v>
      </c>
    </row>
    <row r="39" spans="1:5" ht="24">
      <c r="A39" s="40"/>
      <c r="B39" s="38" t="s">
        <v>136</v>
      </c>
      <c r="C39" s="39">
        <v>100000</v>
      </c>
      <c r="D39" s="39"/>
      <c r="E39" s="39">
        <f t="shared" si="0"/>
        <v>100000</v>
      </c>
    </row>
    <row r="40" spans="1:5" ht="12.75">
      <c r="A40" s="40"/>
      <c r="B40" s="38" t="s">
        <v>137</v>
      </c>
      <c r="C40" s="39">
        <v>20000</v>
      </c>
      <c r="D40" s="39"/>
      <c r="E40" s="39">
        <f t="shared" si="0"/>
        <v>20000</v>
      </c>
    </row>
    <row r="41" spans="1:5" ht="12.75">
      <c r="A41" s="40"/>
      <c r="B41" s="38" t="s">
        <v>138</v>
      </c>
      <c r="C41" s="39">
        <v>12000</v>
      </c>
      <c r="D41" s="39"/>
      <c r="E41" s="39">
        <f t="shared" si="0"/>
        <v>12000</v>
      </c>
    </row>
    <row r="42" spans="1:5" ht="12.75">
      <c r="A42" s="40"/>
      <c r="B42" s="38" t="s">
        <v>139</v>
      </c>
      <c r="C42" s="39">
        <v>60000</v>
      </c>
      <c r="D42" s="39"/>
      <c r="E42" s="39">
        <f t="shared" si="0"/>
        <v>60000</v>
      </c>
    </row>
    <row r="43" spans="1:5" ht="12.75">
      <c r="A43" s="40"/>
      <c r="B43" s="38" t="s">
        <v>140</v>
      </c>
      <c r="C43" s="39">
        <v>200000</v>
      </c>
      <c r="D43" s="39"/>
      <c r="E43" s="39">
        <f t="shared" si="0"/>
        <v>200000</v>
      </c>
    </row>
    <row r="44" spans="1:5" ht="12.75">
      <c r="A44" s="40">
        <v>92695</v>
      </c>
      <c r="B44" s="38" t="s">
        <v>141</v>
      </c>
      <c r="C44" s="39">
        <v>110000</v>
      </c>
      <c r="D44" s="39"/>
      <c r="E44" s="39">
        <f t="shared" si="0"/>
        <v>110000</v>
      </c>
    </row>
    <row r="45" spans="1:5" ht="12.75">
      <c r="A45" s="40"/>
      <c r="B45" s="38" t="s">
        <v>142</v>
      </c>
      <c r="C45" s="39">
        <v>60000</v>
      </c>
      <c r="D45" s="39"/>
      <c r="E45" s="39">
        <f t="shared" si="0"/>
        <v>60000</v>
      </c>
    </row>
    <row r="46" spans="1:5" ht="12.75">
      <c r="A46" s="40"/>
      <c r="B46" s="38" t="s">
        <v>143</v>
      </c>
      <c r="C46" s="39">
        <v>50000</v>
      </c>
      <c r="D46" s="39"/>
      <c r="E46" s="39">
        <f t="shared" si="0"/>
        <v>50000</v>
      </c>
    </row>
    <row r="47" spans="1:5" ht="12.75">
      <c r="A47" s="40"/>
      <c r="B47" s="40"/>
      <c r="C47" s="40"/>
      <c r="D47" s="39"/>
      <c r="E47" s="40"/>
    </row>
    <row r="48" spans="1:5" ht="12.75">
      <c r="A48" s="40"/>
      <c r="B48" s="40" t="s">
        <v>98</v>
      </c>
      <c r="C48" s="39">
        <v>6956569</v>
      </c>
      <c r="D48" s="39">
        <f>D11+D14+D16+D23+D25+D32+D34+D36+D44+D28+D30</f>
        <v>576560</v>
      </c>
      <c r="E48" s="39">
        <f>E11+E14+E16+E23+E25+E32+E34+E36+E44+E28+E30</f>
        <v>7533129</v>
      </c>
    </row>
    <row r="51" spans="2:4" ht="12.75">
      <c r="B51" s="17" t="s">
        <v>151</v>
      </c>
      <c r="C51" s="17"/>
      <c r="D51" s="179"/>
    </row>
    <row r="52" spans="2:4" ht="12.75">
      <c r="B52" s="17"/>
      <c r="C52" s="17"/>
      <c r="D52" s="179"/>
    </row>
    <row r="53" spans="2:4" ht="12.75">
      <c r="B53" s="17" t="s">
        <v>152</v>
      </c>
      <c r="C53" s="17"/>
      <c r="D53" s="179"/>
    </row>
    <row r="54" spans="2:4" ht="12.75">
      <c r="B54" s="17"/>
      <c r="C54" s="17"/>
      <c r="D54" s="179"/>
    </row>
  </sheetData>
  <printOptions/>
  <pageMargins left="0.75" right="0.75" top="0.78" bottom="0.63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B36">
      <selection activeCell="K44" sqref="K44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34.28125" style="0" customWidth="1"/>
    <col min="4" max="4" width="11.28125" style="0" customWidth="1"/>
    <col min="5" max="5" width="13.57421875" style="0" customWidth="1"/>
    <col min="6" max="6" width="11.140625" style="0" customWidth="1"/>
    <col min="7" max="7" width="15.140625" style="0" customWidth="1"/>
    <col min="8" max="8" width="15.421875" style="0" customWidth="1"/>
    <col min="9" max="9" width="10.421875" style="0" customWidth="1"/>
  </cols>
  <sheetData>
    <row r="1" spans="7:9" ht="12.75">
      <c r="G1" s="226" t="s">
        <v>154</v>
      </c>
      <c r="H1" s="193"/>
      <c r="I1" s="193"/>
    </row>
    <row r="2" spans="7:9" ht="12.75">
      <c r="G2" s="226" t="s">
        <v>100</v>
      </c>
      <c r="H2" s="193"/>
      <c r="I2" s="193"/>
    </row>
    <row r="3" spans="7:9" ht="12.75">
      <c r="G3" s="226" t="s">
        <v>155</v>
      </c>
      <c r="H3" s="193"/>
      <c r="I3" s="193"/>
    </row>
    <row r="4" spans="7:9" ht="12.75">
      <c r="G4" s="226" t="s">
        <v>102</v>
      </c>
      <c r="H4" s="193"/>
      <c r="I4" s="193"/>
    </row>
    <row r="5" spans="7:9" ht="12.75">
      <c r="G5" s="107"/>
      <c r="H5" s="105"/>
      <c r="I5" s="105"/>
    </row>
    <row r="6" ht="12.75">
      <c r="A6" s="42"/>
    </row>
    <row r="7" spans="3:5" ht="12.75">
      <c r="C7" s="43" t="s">
        <v>283</v>
      </c>
      <c r="D7" s="43"/>
      <c r="E7" s="43"/>
    </row>
    <row r="8" spans="2:8" ht="12.75">
      <c r="B8" s="214" t="s">
        <v>284</v>
      </c>
      <c r="C8" s="214"/>
      <c r="D8" s="214"/>
      <c r="E8" s="214"/>
      <c r="F8" s="214"/>
      <c r="G8" s="214"/>
      <c r="H8" s="214"/>
    </row>
    <row r="9" ht="12.75">
      <c r="A9" s="44"/>
    </row>
    <row r="10" ht="12.75">
      <c r="A10" s="45" t="s">
        <v>156</v>
      </c>
    </row>
    <row r="11" spans="1:9" ht="12.75">
      <c r="A11" s="227" t="s">
        <v>157</v>
      </c>
      <c r="B11" s="197" t="s">
        <v>158</v>
      </c>
      <c r="C11" s="194" t="s">
        <v>159</v>
      </c>
      <c r="D11" s="194" t="s">
        <v>160</v>
      </c>
      <c r="E11" s="194" t="s">
        <v>161</v>
      </c>
      <c r="F11" s="187" t="s">
        <v>162</v>
      </c>
      <c r="G11" s="188"/>
      <c r="H11" s="188"/>
      <c r="I11" s="189"/>
    </row>
    <row r="12" spans="1:9" ht="12.75">
      <c r="A12" s="228"/>
      <c r="B12" s="199"/>
      <c r="C12" s="196"/>
      <c r="D12" s="196"/>
      <c r="E12" s="205"/>
      <c r="F12" s="50" t="s">
        <v>163</v>
      </c>
      <c r="G12" s="50" t="s">
        <v>164</v>
      </c>
      <c r="H12" s="50" t="s">
        <v>165</v>
      </c>
      <c r="I12" s="50" t="s">
        <v>166</v>
      </c>
    </row>
    <row r="13" spans="1:9" ht="39" customHeight="1">
      <c r="A13" s="194">
        <v>1</v>
      </c>
      <c r="B13" s="229" t="s">
        <v>167</v>
      </c>
      <c r="C13" s="220" t="s">
        <v>168</v>
      </c>
      <c r="D13" s="53" t="s">
        <v>169</v>
      </c>
      <c r="E13" s="54" t="s">
        <v>170</v>
      </c>
      <c r="F13" s="50"/>
      <c r="G13" s="69" t="s">
        <v>171</v>
      </c>
      <c r="H13" s="65" t="s">
        <v>172</v>
      </c>
      <c r="I13" s="190"/>
    </row>
    <row r="14" spans="1:9" ht="12.75">
      <c r="A14" s="195"/>
      <c r="B14" s="229"/>
      <c r="C14" s="220"/>
      <c r="D14" s="56"/>
      <c r="E14" s="57">
        <v>9080921</v>
      </c>
      <c r="F14" s="58">
        <v>108421</v>
      </c>
      <c r="G14" s="59">
        <v>4529000</v>
      </c>
      <c r="H14" s="60">
        <v>4443500</v>
      </c>
      <c r="I14" s="190"/>
    </row>
    <row r="15" spans="1:9" ht="12.75">
      <c r="A15" s="195"/>
      <c r="B15" s="229" t="s">
        <v>173</v>
      </c>
      <c r="C15" s="61"/>
      <c r="D15" s="62"/>
      <c r="E15" s="190"/>
      <c r="F15" s="230"/>
      <c r="G15" s="58">
        <v>1000000</v>
      </c>
      <c r="H15" s="58">
        <v>1331000</v>
      </c>
      <c r="I15" s="190"/>
    </row>
    <row r="16" spans="1:9" ht="14.25" customHeight="1">
      <c r="A16" s="195"/>
      <c r="B16" s="229"/>
      <c r="C16" s="61"/>
      <c r="D16" s="63"/>
      <c r="E16" s="190"/>
      <c r="F16" s="230"/>
      <c r="G16" s="55" t="s">
        <v>174</v>
      </c>
      <c r="H16" s="195" t="s">
        <v>175</v>
      </c>
      <c r="I16" s="190"/>
    </row>
    <row r="17" spans="1:9" ht="26.25" customHeight="1">
      <c r="A17" s="195"/>
      <c r="B17" s="229"/>
      <c r="C17" s="61"/>
      <c r="D17" s="63"/>
      <c r="E17" s="190"/>
      <c r="F17" s="230"/>
      <c r="G17" s="55" t="s">
        <v>176</v>
      </c>
      <c r="H17" s="195"/>
      <c r="I17" s="190"/>
    </row>
    <row r="18" spans="1:9" ht="12.75">
      <c r="A18" s="195"/>
      <c r="B18" s="229"/>
      <c r="C18" s="61"/>
      <c r="D18" s="63"/>
      <c r="E18" s="190"/>
      <c r="F18" s="230"/>
      <c r="G18" s="160">
        <v>3000000</v>
      </c>
      <c r="H18" s="160">
        <v>3112500</v>
      </c>
      <c r="I18" s="190"/>
    </row>
    <row r="19" spans="1:9" ht="13.5" customHeight="1">
      <c r="A19" s="196"/>
      <c r="B19" s="229"/>
      <c r="C19" s="61"/>
      <c r="D19" s="64"/>
      <c r="E19" s="190"/>
      <c r="F19" s="230"/>
      <c r="G19" s="49" t="s">
        <v>177</v>
      </c>
      <c r="H19" s="49" t="s">
        <v>177</v>
      </c>
      <c r="I19" s="190"/>
    </row>
    <row r="20" spans="1:9" ht="12.75" customHeight="1">
      <c r="A20" s="190" t="s">
        <v>178</v>
      </c>
      <c r="B20" s="197" t="s">
        <v>179</v>
      </c>
      <c r="C20" s="46" t="s">
        <v>179</v>
      </c>
      <c r="D20" s="190" t="s">
        <v>169</v>
      </c>
      <c r="E20" s="70" t="s">
        <v>190</v>
      </c>
      <c r="F20" s="231" t="s">
        <v>180</v>
      </c>
      <c r="G20" s="190"/>
      <c r="H20" s="232">
        <v>500000</v>
      </c>
      <c r="I20" s="229" t="s">
        <v>181</v>
      </c>
    </row>
    <row r="21" spans="1:9" ht="12" customHeight="1">
      <c r="A21" s="190"/>
      <c r="B21" s="199"/>
      <c r="C21" s="48" t="s">
        <v>182</v>
      </c>
      <c r="D21" s="190"/>
      <c r="E21" s="69">
        <v>500000</v>
      </c>
      <c r="F21" s="231"/>
      <c r="G21" s="190"/>
      <c r="H21" s="233"/>
      <c r="I21" s="229"/>
    </row>
    <row r="22" spans="1:9" ht="12.75">
      <c r="A22" s="190"/>
      <c r="B22" s="220" t="s">
        <v>199</v>
      </c>
      <c r="C22" s="220"/>
      <c r="D22" s="190"/>
      <c r="E22" s="190"/>
      <c r="F22" s="234"/>
      <c r="G22" s="229"/>
      <c r="H22" s="60">
        <v>125000</v>
      </c>
      <c r="I22" s="190"/>
    </row>
    <row r="23" spans="1:9" ht="12.75" customHeight="1">
      <c r="A23" s="190"/>
      <c r="B23" s="225" t="s">
        <v>198</v>
      </c>
      <c r="C23" s="225"/>
      <c r="D23" s="190"/>
      <c r="E23" s="190"/>
      <c r="F23" s="234"/>
      <c r="G23" s="229"/>
      <c r="H23" s="60">
        <v>375000</v>
      </c>
      <c r="I23" s="190"/>
    </row>
    <row r="24" spans="1:9" ht="14.25" customHeight="1">
      <c r="A24" s="194" t="s">
        <v>184</v>
      </c>
      <c r="B24" s="218" t="s">
        <v>179</v>
      </c>
      <c r="C24" s="46" t="s">
        <v>179</v>
      </c>
      <c r="D24" s="190" t="s">
        <v>169</v>
      </c>
      <c r="E24" s="52" t="s">
        <v>185</v>
      </c>
      <c r="F24" s="67" t="s">
        <v>200</v>
      </c>
      <c r="G24" s="235">
        <v>400000</v>
      </c>
      <c r="H24" s="190"/>
      <c r="I24" s="190"/>
    </row>
    <row r="25" spans="1:9" ht="15.75" customHeight="1">
      <c r="A25" s="195"/>
      <c r="B25" s="218"/>
      <c r="C25" s="48" t="s">
        <v>186</v>
      </c>
      <c r="D25" s="190"/>
      <c r="E25" s="163">
        <v>415000</v>
      </c>
      <c r="F25" s="66" t="s">
        <v>187</v>
      </c>
      <c r="G25" s="236"/>
      <c r="H25" s="190"/>
      <c r="I25" s="190"/>
    </row>
    <row r="26" spans="1:9" ht="12.75">
      <c r="A26" s="195"/>
      <c r="B26" s="220" t="s">
        <v>183</v>
      </c>
      <c r="C26" s="220"/>
      <c r="D26" s="190"/>
      <c r="E26" s="61"/>
      <c r="F26" s="190"/>
      <c r="G26" s="58">
        <v>100000</v>
      </c>
      <c r="H26" s="190"/>
      <c r="I26" s="229"/>
    </row>
    <row r="27" spans="1:9" ht="12.75">
      <c r="A27" s="196"/>
      <c r="B27" s="220" t="s">
        <v>188</v>
      </c>
      <c r="C27" s="220"/>
      <c r="D27" s="190"/>
      <c r="E27" s="61"/>
      <c r="F27" s="190"/>
      <c r="G27" s="56">
        <v>300000</v>
      </c>
      <c r="H27" s="190"/>
      <c r="I27" s="229"/>
    </row>
    <row r="28" spans="1:9" ht="12.75">
      <c r="A28" s="190" t="s">
        <v>189</v>
      </c>
      <c r="B28" s="197" t="s">
        <v>179</v>
      </c>
      <c r="C28" s="46" t="s">
        <v>179</v>
      </c>
      <c r="D28" s="190" t="s">
        <v>169</v>
      </c>
      <c r="E28" s="67" t="s">
        <v>190</v>
      </c>
      <c r="F28" s="190"/>
      <c r="G28" s="237"/>
      <c r="H28" s="51"/>
      <c r="I28" s="190"/>
    </row>
    <row r="29" spans="1:9" ht="12" customHeight="1">
      <c r="A29" s="190"/>
      <c r="B29" s="199"/>
      <c r="C29" s="48" t="s">
        <v>191</v>
      </c>
      <c r="D29" s="190"/>
      <c r="E29" s="49" t="s">
        <v>192</v>
      </c>
      <c r="F29" s="190"/>
      <c r="G29" s="237"/>
      <c r="H29" s="51" t="s">
        <v>193</v>
      </c>
      <c r="I29" s="190"/>
    </row>
    <row r="30" spans="1:9" ht="12.75">
      <c r="A30" s="190"/>
      <c r="B30" s="203" t="s">
        <v>183</v>
      </c>
      <c r="C30" s="204"/>
      <c r="D30" s="190"/>
      <c r="E30" s="68"/>
      <c r="F30" s="190"/>
      <c r="G30" s="227"/>
      <c r="H30" s="47" t="s">
        <v>194</v>
      </c>
      <c r="I30" s="194"/>
    </row>
    <row r="31" spans="1:9" ht="12.75" customHeight="1">
      <c r="A31" s="190"/>
      <c r="B31" s="192" t="s">
        <v>195</v>
      </c>
      <c r="C31" s="216"/>
      <c r="D31" s="190"/>
      <c r="E31" s="64"/>
      <c r="F31" s="190"/>
      <c r="G31" s="228"/>
      <c r="H31" s="48" t="s">
        <v>196</v>
      </c>
      <c r="I31" s="196"/>
    </row>
    <row r="32" ht="12.75">
      <c r="A32" s="42"/>
    </row>
    <row r="36" spans="1:5" ht="12.75">
      <c r="A36" s="215" t="s">
        <v>263</v>
      </c>
      <c r="B36" s="193"/>
      <c r="C36" s="193"/>
      <c r="D36" s="193"/>
      <c r="E36" s="193"/>
    </row>
    <row r="37" ht="12.75">
      <c r="A37" s="107"/>
    </row>
    <row r="38" spans="1:9" ht="24.75" customHeight="1">
      <c r="A38" s="194" t="s">
        <v>157</v>
      </c>
      <c r="B38" s="197" t="s">
        <v>158</v>
      </c>
      <c r="C38" s="194" t="s">
        <v>159</v>
      </c>
      <c r="D38" s="194" t="s">
        <v>160</v>
      </c>
      <c r="E38" s="194" t="s">
        <v>161</v>
      </c>
      <c r="F38" s="187" t="s">
        <v>162</v>
      </c>
      <c r="G38" s="188"/>
      <c r="H38" s="188"/>
      <c r="I38" s="189"/>
    </row>
    <row r="39" spans="1:9" ht="12.75">
      <c r="A39" s="196"/>
      <c r="B39" s="199"/>
      <c r="C39" s="196"/>
      <c r="D39" s="196"/>
      <c r="E39" s="196"/>
      <c r="F39" s="50" t="s">
        <v>264</v>
      </c>
      <c r="G39" s="50" t="s">
        <v>164</v>
      </c>
      <c r="H39" s="50" t="s">
        <v>165</v>
      </c>
      <c r="I39" s="50" t="s">
        <v>166</v>
      </c>
    </row>
    <row r="40" spans="1:9" ht="12.75">
      <c r="A40" s="194" t="s">
        <v>265</v>
      </c>
      <c r="B40" s="222" t="s">
        <v>266</v>
      </c>
      <c r="C40" s="200" t="s">
        <v>121</v>
      </c>
      <c r="D40" s="54" t="s">
        <v>267</v>
      </c>
      <c r="E40" s="47" t="s">
        <v>270</v>
      </c>
      <c r="F40" s="47"/>
      <c r="G40" s="47"/>
      <c r="H40" s="47"/>
      <c r="I40" s="194"/>
    </row>
    <row r="41" spans="1:9" ht="12.75">
      <c r="A41" s="195"/>
      <c r="B41" s="223"/>
      <c r="C41" s="201"/>
      <c r="D41" s="54" t="s">
        <v>268</v>
      </c>
      <c r="E41" s="55"/>
      <c r="F41" s="55"/>
      <c r="G41" s="55"/>
      <c r="H41" s="55"/>
      <c r="I41" s="195"/>
    </row>
    <row r="42" spans="1:9" ht="12.75">
      <c r="A42" s="195"/>
      <c r="B42" s="224"/>
      <c r="C42" s="202"/>
      <c r="D42" s="54" t="s">
        <v>269</v>
      </c>
      <c r="E42" s="56">
        <v>11302252</v>
      </c>
      <c r="F42" s="56">
        <v>52252</v>
      </c>
      <c r="G42" s="56">
        <v>5425000</v>
      </c>
      <c r="H42" s="56">
        <v>5825000</v>
      </c>
      <c r="I42" s="196"/>
    </row>
    <row r="43" spans="1:9" ht="12.75" customHeight="1">
      <c r="A43" s="195"/>
      <c r="B43" s="220" t="s">
        <v>282</v>
      </c>
      <c r="C43" s="220"/>
      <c r="D43" s="63"/>
      <c r="E43" s="194"/>
      <c r="F43" s="194"/>
      <c r="G43" s="58">
        <v>2712500</v>
      </c>
      <c r="H43" s="58">
        <v>2912500</v>
      </c>
      <c r="I43" s="194"/>
    </row>
    <row r="44" spans="1:9" ht="12.75">
      <c r="A44" s="196"/>
      <c r="B44" s="225" t="s">
        <v>271</v>
      </c>
      <c r="C44" s="225"/>
      <c r="D44" s="64"/>
      <c r="E44" s="196"/>
      <c r="F44" s="196"/>
      <c r="G44" s="56">
        <v>2712500</v>
      </c>
      <c r="H44" s="56">
        <v>2912500</v>
      </c>
      <c r="I44" s="196"/>
    </row>
    <row r="45" spans="1:9" ht="12.75">
      <c r="A45" s="194">
        <v>2</v>
      </c>
      <c r="B45" s="197" t="s">
        <v>266</v>
      </c>
      <c r="C45" s="200" t="s">
        <v>262</v>
      </c>
      <c r="D45" s="47" t="s">
        <v>267</v>
      </c>
      <c r="E45" s="160"/>
      <c r="F45" s="47"/>
      <c r="G45" s="47"/>
      <c r="H45" s="47"/>
      <c r="I45" s="47"/>
    </row>
    <row r="46" spans="1:9" ht="12.75">
      <c r="A46" s="195"/>
      <c r="B46" s="198"/>
      <c r="C46" s="201"/>
      <c r="D46" s="55" t="s">
        <v>268</v>
      </c>
      <c r="E46" s="165" t="s">
        <v>288</v>
      </c>
      <c r="F46" s="55"/>
      <c r="G46" s="164" t="s">
        <v>285</v>
      </c>
      <c r="H46" s="164" t="s">
        <v>286</v>
      </c>
      <c r="I46" s="164" t="s">
        <v>287</v>
      </c>
    </row>
    <row r="47" spans="1:9" ht="12.75">
      <c r="A47" s="195"/>
      <c r="B47" s="199"/>
      <c r="C47" s="202"/>
      <c r="D47" s="55" t="s">
        <v>269</v>
      </c>
      <c r="E47" s="55"/>
      <c r="F47" s="55"/>
      <c r="G47" s="49"/>
      <c r="H47" s="49"/>
      <c r="I47" s="49"/>
    </row>
    <row r="48" spans="1:9" ht="12.75">
      <c r="A48" s="195"/>
      <c r="B48" s="203" t="s">
        <v>281</v>
      </c>
      <c r="C48" s="204"/>
      <c r="D48" s="63"/>
      <c r="E48" s="55"/>
      <c r="F48" s="55"/>
      <c r="G48" s="58">
        <v>39650</v>
      </c>
      <c r="H48" s="58">
        <v>613946</v>
      </c>
      <c r="I48" s="58">
        <v>73337</v>
      </c>
    </row>
    <row r="49" spans="1:9" ht="12.75">
      <c r="A49" s="196"/>
      <c r="B49" s="205" t="s">
        <v>271</v>
      </c>
      <c r="C49" s="186"/>
      <c r="D49" s="64"/>
      <c r="E49" s="49"/>
      <c r="F49" s="49"/>
      <c r="G49" s="49"/>
      <c r="H49" s="56">
        <v>653595</v>
      </c>
      <c r="I49" s="56">
        <v>73337</v>
      </c>
    </row>
    <row r="50" ht="12.75">
      <c r="A50" s="158"/>
    </row>
    <row r="51" ht="12.75">
      <c r="A51" s="158"/>
    </row>
    <row r="52" ht="12.75">
      <c r="A52" s="45" t="s">
        <v>272</v>
      </c>
    </row>
    <row r="53" spans="1:9" ht="24.75" customHeight="1">
      <c r="A53" s="190" t="s">
        <v>157</v>
      </c>
      <c r="B53" s="218" t="s">
        <v>158</v>
      </c>
      <c r="C53" s="190" t="s">
        <v>159</v>
      </c>
      <c r="D53" s="190" t="s">
        <v>160</v>
      </c>
      <c r="E53" s="190" t="s">
        <v>161</v>
      </c>
      <c r="F53" s="221" t="s">
        <v>162</v>
      </c>
      <c r="G53" s="221"/>
      <c r="H53" s="221"/>
      <c r="I53" s="221"/>
    </row>
    <row r="54" spans="1:9" ht="12.75">
      <c r="A54" s="190"/>
      <c r="B54" s="218"/>
      <c r="C54" s="190"/>
      <c r="D54" s="190"/>
      <c r="E54" s="190"/>
      <c r="F54" s="50" t="s">
        <v>273</v>
      </c>
      <c r="G54" s="50" t="s">
        <v>164</v>
      </c>
      <c r="H54" s="50" t="s">
        <v>165</v>
      </c>
      <c r="I54" s="50" t="s">
        <v>166</v>
      </c>
    </row>
    <row r="55" spans="1:9" ht="24.75" customHeight="1">
      <c r="A55" s="190" t="s">
        <v>265</v>
      </c>
      <c r="B55" s="218" t="s">
        <v>274</v>
      </c>
      <c r="C55" s="219" t="s">
        <v>274</v>
      </c>
      <c r="D55" s="47" t="s">
        <v>275</v>
      </c>
      <c r="E55" s="54" t="s">
        <v>276</v>
      </c>
      <c r="F55" s="161"/>
      <c r="G55" s="190"/>
      <c r="H55" s="108"/>
      <c r="I55" s="47"/>
    </row>
    <row r="56" spans="1:9" ht="12.75">
      <c r="A56" s="190"/>
      <c r="B56" s="218"/>
      <c r="C56" s="219"/>
      <c r="D56" s="55" t="s">
        <v>269</v>
      </c>
      <c r="E56" s="57">
        <v>9570084</v>
      </c>
      <c r="F56" s="49" t="s">
        <v>277</v>
      </c>
      <c r="G56" s="190"/>
      <c r="H56" s="162">
        <v>4700000</v>
      </c>
      <c r="I56" s="56">
        <v>4815150</v>
      </c>
    </row>
    <row r="57" spans="1:9" ht="12.75" customHeight="1">
      <c r="A57" s="190"/>
      <c r="B57" s="220" t="s">
        <v>183</v>
      </c>
      <c r="C57" s="220"/>
      <c r="D57" s="63"/>
      <c r="E57" s="194"/>
      <c r="F57" s="220"/>
      <c r="G57" s="190"/>
      <c r="H57" s="57">
        <v>1175000</v>
      </c>
      <c r="I57" s="58">
        <v>1203788</v>
      </c>
    </row>
    <row r="58" spans="1:9" ht="12.75">
      <c r="A58" s="190"/>
      <c r="B58" s="220" t="s">
        <v>188</v>
      </c>
      <c r="C58" s="220"/>
      <c r="D58" s="64"/>
      <c r="E58" s="196"/>
      <c r="F58" s="220"/>
      <c r="G58" s="190"/>
      <c r="H58" s="57">
        <v>3525000</v>
      </c>
      <c r="I58" s="56">
        <v>3611362</v>
      </c>
    </row>
    <row r="59" spans="1:9" ht="12.75">
      <c r="A59" s="190" t="s">
        <v>178</v>
      </c>
      <c r="B59" s="46" t="s">
        <v>278</v>
      </c>
      <c r="C59" s="197" t="s">
        <v>280</v>
      </c>
      <c r="D59" s="47" t="s">
        <v>275</v>
      </c>
      <c r="E59" s="54">
        <v>-2010</v>
      </c>
      <c r="F59" s="190"/>
      <c r="G59" s="217"/>
      <c r="H59" s="190"/>
      <c r="I59" s="191">
        <v>400000</v>
      </c>
    </row>
    <row r="60" spans="1:9" ht="12.75">
      <c r="A60" s="190"/>
      <c r="B60" s="157" t="s">
        <v>279</v>
      </c>
      <c r="C60" s="198"/>
      <c r="D60" s="55" t="s">
        <v>269</v>
      </c>
      <c r="E60" s="54"/>
      <c r="F60" s="190"/>
      <c r="G60" s="217"/>
      <c r="H60" s="190"/>
      <c r="I60" s="190"/>
    </row>
    <row r="61" spans="1:9" ht="12.75">
      <c r="A61" s="190"/>
      <c r="B61" s="64"/>
      <c r="C61" s="199"/>
      <c r="D61" s="63"/>
      <c r="E61" s="57">
        <v>400000</v>
      </c>
      <c r="F61" s="190"/>
      <c r="G61" s="217"/>
      <c r="H61" s="190"/>
      <c r="I61" s="190"/>
    </row>
    <row r="62" spans="1:9" ht="12.75" customHeight="1">
      <c r="A62" s="190"/>
      <c r="B62" s="203" t="s">
        <v>183</v>
      </c>
      <c r="C62" s="204"/>
      <c r="D62" s="63"/>
      <c r="E62" s="194"/>
      <c r="F62" s="190"/>
      <c r="G62" s="190"/>
      <c r="H62" s="190"/>
      <c r="I62" s="58">
        <v>100000</v>
      </c>
    </row>
    <row r="63" spans="1:9" ht="12.75">
      <c r="A63" s="190"/>
      <c r="B63" s="192" t="s">
        <v>188</v>
      </c>
      <c r="C63" s="216"/>
      <c r="D63" s="64"/>
      <c r="E63" s="196"/>
      <c r="F63" s="190"/>
      <c r="G63" s="190"/>
      <c r="H63" s="190"/>
      <c r="I63" s="56">
        <v>300000</v>
      </c>
    </row>
    <row r="64" ht="12.75">
      <c r="A64" s="158"/>
    </row>
    <row r="65" ht="12.75">
      <c r="A65" s="158"/>
    </row>
    <row r="66" ht="12.75">
      <c r="A66" s="158"/>
    </row>
    <row r="67" spans="6:14" ht="12.75">
      <c r="F67" s="17" t="s">
        <v>105</v>
      </c>
      <c r="N67" s="45" t="s">
        <v>105</v>
      </c>
    </row>
    <row r="68" ht="12.75">
      <c r="A68" s="45"/>
    </row>
    <row r="69" ht="12.75">
      <c r="A69" s="45"/>
    </row>
    <row r="70" spans="1:6" ht="12.75">
      <c r="A70" s="159"/>
      <c r="F70" s="17" t="s">
        <v>197</v>
      </c>
    </row>
    <row r="71" ht="12.75">
      <c r="A71" s="45"/>
    </row>
    <row r="72" ht="12.75">
      <c r="A72" s="158"/>
    </row>
  </sheetData>
  <mergeCells count="103">
    <mergeCell ref="G28:G29"/>
    <mergeCell ref="I28:I29"/>
    <mergeCell ref="B30:C30"/>
    <mergeCell ref="F30:F31"/>
    <mergeCell ref="G30:G31"/>
    <mergeCell ref="I30:I31"/>
    <mergeCell ref="B31:C31"/>
    <mergeCell ref="A28:A31"/>
    <mergeCell ref="B28:B29"/>
    <mergeCell ref="D28:D31"/>
    <mergeCell ref="F28:F29"/>
    <mergeCell ref="H24:H25"/>
    <mergeCell ref="I24:I25"/>
    <mergeCell ref="B26:C26"/>
    <mergeCell ref="F26:F27"/>
    <mergeCell ref="H26:H27"/>
    <mergeCell ref="I26:I27"/>
    <mergeCell ref="B27:C27"/>
    <mergeCell ref="A24:A27"/>
    <mergeCell ref="B24:B25"/>
    <mergeCell ref="D24:D27"/>
    <mergeCell ref="G24:G25"/>
    <mergeCell ref="I20:I21"/>
    <mergeCell ref="B22:C22"/>
    <mergeCell ref="E22:E23"/>
    <mergeCell ref="F22:F23"/>
    <mergeCell ref="G22:G23"/>
    <mergeCell ref="I22:I23"/>
    <mergeCell ref="B23:C23"/>
    <mergeCell ref="H16:H17"/>
    <mergeCell ref="A20:A23"/>
    <mergeCell ref="B20:B21"/>
    <mergeCell ref="D20:D23"/>
    <mergeCell ref="F20:F21"/>
    <mergeCell ref="G20:G21"/>
    <mergeCell ref="H20:H21"/>
    <mergeCell ref="E11:E12"/>
    <mergeCell ref="F11:I11"/>
    <mergeCell ref="A13:A19"/>
    <mergeCell ref="B13:B14"/>
    <mergeCell ref="C13:C14"/>
    <mergeCell ref="I13:I14"/>
    <mergeCell ref="B15:B19"/>
    <mergeCell ref="E15:E19"/>
    <mergeCell ref="F15:F19"/>
    <mergeCell ref="I15:I19"/>
    <mergeCell ref="A11:A12"/>
    <mergeCell ref="B11:B12"/>
    <mergeCell ref="C11:C12"/>
    <mergeCell ref="D11:D12"/>
    <mergeCell ref="G1:I1"/>
    <mergeCell ref="G2:I2"/>
    <mergeCell ref="G3:I3"/>
    <mergeCell ref="G4:I4"/>
    <mergeCell ref="A38:A39"/>
    <mergeCell ref="B38:B39"/>
    <mergeCell ref="C38:C39"/>
    <mergeCell ref="D38:D39"/>
    <mergeCell ref="B43:C43"/>
    <mergeCell ref="B44:C44"/>
    <mergeCell ref="E43:E44"/>
    <mergeCell ref="F43:F44"/>
    <mergeCell ref="I43:I44"/>
    <mergeCell ref="A53:A54"/>
    <mergeCell ref="B53:B54"/>
    <mergeCell ref="C53:C54"/>
    <mergeCell ref="D53:D54"/>
    <mergeCell ref="E53:E54"/>
    <mergeCell ref="F53:I53"/>
    <mergeCell ref="A40:A44"/>
    <mergeCell ref="B40:B42"/>
    <mergeCell ref="C40:C42"/>
    <mergeCell ref="A55:A58"/>
    <mergeCell ref="B55:B56"/>
    <mergeCell ref="C55:C56"/>
    <mergeCell ref="G55:G56"/>
    <mergeCell ref="B57:C57"/>
    <mergeCell ref="B58:C58"/>
    <mergeCell ref="E57:E58"/>
    <mergeCell ref="F57:F58"/>
    <mergeCell ref="G57:G58"/>
    <mergeCell ref="A59:A63"/>
    <mergeCell ref="C59:C61"/>
    <mergeCell ref="F59:F61"/>
    <mergeCell ref="G59:G61"/>
    <mergeCell ref="H59:H61"/>
    <mergeCell ref="I59:I61"/>
    <mergeCell ref="B62:C62"/>
    <mergeCell ref="B63:C63"/>
    <mergeCell ref="E62:E63"/>
    <mergeCell ref="F62:F63"/>
    <mergeCell ref="G62:G63"/>
    <mergeCell ref="H62:H63"/>
    <mergeCell ref="B8:H8"/>
    <mergeCell ref="A36:E36"/>
    <mergeCell ref="A45:A49"/>
    <mergeCell ref="B45:B47"/>
    <mergeCell ref="C45:C47"/>
    <mergeCell ref="B48:C48"/>
    <mergeCell ref="B49:C49"/>
    <mergeCell ref="E38:E39"/>
    <mergeCell ref="F38:I38"/>
    <mergeCell ref="I40:I4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X1">
      <selection activeCell="H33" sqref="H33"/>
    </sheetView>
  </sheetViews>
  <sheetFormatPr defaultColWidth="9.140625" defaultRowHeight="12.75"/>
  <cols>
    <col min="1" max="1" width="3.00390625" style="0" customWidth="1"/>
    <col min="2" max="2" width="19.140625" style="0" customWidth="1"/>
    <col min="3" max="3" width="6.00390625" style="0" customWidth="1"/>
    <col min="4" max="4" width="5.140625" style="0" customWidth="1"/>
    <col min="5" max="5" width="8.421875" style="0" customWidth="1"/>
    <col min="6" max="6" width="7.7109375" style="0" customWidth="1"/>
    <col min="7" max="7" width="8.57421875" style="0" customWidth="1"/>
    <col min="10" max="10" width="8.57421875" style="0" customWidth="1"/>
    <col min="11" max="11" width="7.00390625" style="0" customWidth="1"/>
    <col min="14" max="14" width="8.140625" style="0" customWidth="1"/>
    <col min="15" max="15" width="8.00390625" style="0" customWidth="1"/>
    <col min="16" max="16" width="6.28125" style="0" customWidth="1"/>
    <col min="17" max="17" width="9.28125" style="0" customWidth="1"/>
  </cols>
  <sheetData>
    <row r="1" spans="14:17" ht="53.25" customHeight="1">
      <c r="N1" s="241" t="s">
        <v>289</v>
      </c>
      <c r="O1" s="241"/>
      <c r="P1" s="241"/>
      <c r="Q1" s="241"/>
    </row>
    <row r="3" spans="1:18" ht="12.75">
      <c r="A3" s="94" t="s">
        <v>248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2.75">
      <c r="A4" s="16"/>
      <c r="B4" s="16" t="s">
        <v>249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2.75">
      <c r="A5" s="258" t="s">
        <v>201</v>
      </c>
      <c r="B5" s="258" t="s">
        <v>202</v>
      </c>
      <c r="C5" s="255" t="s">
        <v>203</v>
      </c>
      <c r="D5" s="255" t="s">
        <v>204</v>
      </c>
      <c r="E5" s="255" t="s">
        <v>205</v>
      </c>
      <c r="F5" s="258" t="s">
        <v>206</v>
      </c>
      <c r="G5" s="258"/>
      <c r="H5" s="245" t="s">
        <v>207</v>
      </c>
      <c r="I5" s="246"/>
      <c r="J5" s="246"/>
      <c r="K5" s="246"/>
      <c r="L5" s="246"/>
      <c r="M5" s="246"/>
      <c r="N5" s="246"/>
      <c r="O5" s="246"/>
      <c r="P5" s="246"/>
      <c r="Q5" s="247"/>
      <c r="R5" s="16"/>
    </row>
    <row r="6" spans="1:18" ht="12.75">
      <c r="A6" s="258"/>
      <c r="B6" s="258"/>
      <c r="C6" s="256"/>
      <c r="D6" s="256"/>
      <c r="E6" s="256"/>
      <c r="F6" s="255" t="s">
        <v>208</v>
      </c>
      <c r="G6" s="255" t="s">
        <v>209</v>
      </c>
      <c r="H6" s="245" t="s">
        <v>210</v>
      </c>
      <c r="I6" s="246"/>
      <c r="J6" s="246"/>
      <c r="K6" s="246"/>
      <c r="L6" s="246"/>
      <c r="M6" s="246"/>
      <c r="N6" s="246"/>
      <c r="O6" s="246"/>
      <c r="P6" s="246"/>
      <c r="Q6" s="247"/>
      <c r="R6" s="16"/>
    </row>
    <row r="7" spans="1:18" ht="12.75">
      <c r="A7" s="258"/>
      <c r="B7" s="258"/>
      <c r="C7" s="256"/>
      <c r="D7" s="256"/>
      <c r="E7" s="256"/>
      <c r="F7" s="256"/>
      <c r="G7" s="256"/>
      <c r="H7" s="248" t="s">
        <v>211</v>
      </c>
      <c r="I7" s="252" t="s">
        <v>212</v>
      </c>
      <c r="J7" s="252"/>
      <c r="K7" s="252"/>
      <c r="L7" s="252"/>
      <c r="M7" s="252"/>
      <c r="N7" s="252"/>
      <c r="O7" s="252"/>
      <c r="P7" s="252"/>
      <c r="Q7" s="253"/>
      <c r="R7" s="16"/>
    </row>
    <row r="8" spans="1:18" ht="22.5" customHeight="1">
      <c r="A8" s="258"/>
      <c r="B8" s="258"/>
      <c r="C8" s="256"/>
      <c r="D8" s="256"/>
      <c r="E8" s="256"/>
      <c r="F8" s="256"/>
      <c r="G8" s="256"/>
      <c r="H8" s="249"/>
      <c r="I8" s="251" t="s">
        <v>213</v>
      </c>
      <c r="J8" s="251"/>
      <c r="K8" s="251"/>
      <c r="L8" s="251"/>
      <c r="M8" s="254" t="s">
        <v>209</v>
      </c>
      <c r="N8" s="252"/>
      <c r="O8" s="252"/>
      <c r="P8" s="252"/>
      <c r="Q8" s="253"/>
      <c r="R8" s="16"/>
    </row>
    <row r="9" spans="1:18" ht="12.75">
      <c r="A9" s="258"/>
      <c r="B9" s="258"/>
      <c r="C9" s="256"/>
      <c r="D9" s="256"/>
      <c r="E9" s="256"/>
      <c r="F9" s="256"/>
      <c r="G9" s="256"/>
      <c r="H9" s="249"/>
      <c r="I9" s="248" t="s">
        <v>214</v>
      </c>
      <c r="J9" s="245" t="s">
        <v>215</v>
      </c>
      <c r="K9" s="246"/>
      <c r="L9" s="247"/>
      <c r="M9" s="248" t="s">
        <v>216</v>
      </c>
      <c r="N9" s="242" t="s">
        <v>247</v>
      </c>
      <c r="O9" s="243"/>
      <c r="P9" s="243"/>
      <c r="Q9" s="244"/>
      <c r="R9" s="16"/>
    </row>
    <row r="10" spans="1:18" ht="67.5">
      <c r="A10" s="258"/>
      <c r="B10" s="258"/>
      <c r="C10" s="257"/>
      <c r="D10" s="257"/>
      <c r="E10" s="257"/>
      <c r="F10" s="257"/>
      <c r="G10" s="257"/>
      <c r="H10" s="250"/>
      <c r="I10" s="250"/>
      <c r="J10" s="73" t="s">
        <v>217</v>
      </c>
      <c r="K10" s="75" t="s">
        <v>218</v>
      </c>
      <c r="L10" s="74" t="s">
        <v>219</v>
      </c>
      <c r="M10" s="250"/>
      <c r="N10" s="75" t="s">
        <v>220</v>
      </c>
      <c r="O10" s="75" t="s">
        <v>217</v>
      </c>
      <c r="P10" s="75" t="s">
        <v>218</v>
      </c>
      <c r="Q10" s="75" t="s">
        <v>221</v>
      </c>
      <c r="R10" s="16"/>
    </row>
    <row r="11" spans="1:17" s="98" customFormat="1" ht="16.5" customHeight="1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  <c r="L11" s="97">
        <v>12</v>
      </c>
      <c r="M11" s="97">
        <v>13</v>
      </c>
      <c r="N11" s="97">
        <v>14</v>
      </c>
      <c r="O11" s="97">
        <v>15</v>
      </c>
      <c r="P11" s="97">
        <v>16</v>
      </c>
      <c r="Q11" s="97">
        <v>17</v>
      </c>
    </row>
    <row r="12" spans="1:18" ht="12.75">
      <c r="A12" s="76">
        <v>1</v>
      </c>
      <c r="B12" s="76" t="s">
        <v>222</v>
      </c>
      <c r="C12" s="76" t="s">
        <v>223</v>
      </c>
      <c r="D12" s="76"/>
      <c r="E12" s="77">
        <f>E17+E26+E37+E46</f>
        <v>22252038</v>
      </c>
      <c r="F12" s="77">
        <f aca="true" t="shared" si="0" ref="F12:Q12">F17+F26+F37+F46</f>
        <v>9487606</v>
      </c>
      <c r="G12" s="77">
        <f t="shared" si="0"/>
        <v>12764432</v>
      </c>
      <c r="H12" s="77">
        <f t="shared" si="0"/>
        <v>22252038</v>
      </c>
      <c r="I12" s="77">
        <f t="shared" si="0"/>
        <v>9487606</v>
      </c>
      <c r="J12" s="77">
        <f t="shared" si="0"/>
        <v>2360000</v>
      </c>
      <c r="K12" s="77">
        <f t="shared" si="0"/>
        <v>0</v>
      </c>
      <c r="L12" s="77">
        <f t="shared" si="0"/>
        <v>7127606</v>
      </c>
      <c r="M12" s="77">
        <f t="shared" si="0"/>
        <v>12764432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12764432</v>
      </c>
      <c r="R12" s="16"/>
    </row>
    <row r="13" spans="1:18" ht="12.75">
      <c r="A13" s="238" t="s">
        <v>224</v>
      </c>
      <c r="B13" s="76" t="s">
        <v>225</v>
      </c>
      <c r="C13" s="78" t="s">
        <v>226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  <c r="R13" s="16"/>
    </row>
    <row r="14" spans="1:18" ht="12.75">
      <c r="A14" s="239"/>
      <c r="B14" s="76" t="s">
        <v>227</v>
      </c>
      <c r="C14" s="81" t="s">
        <v>228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  <c r="R14" s="16"/>
    </row>
    <row r="15" spans="1:18" ht="12.75">
      <c r="A15" s="239"/>
      <c r="B15" s="76" t="s">
        <v>229</v>
      </c>
      <c r="C15" s="81" t="s">
        <v>230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  <c r="R15" s="16"/>
    </row>
    <row r="16" spans="1:18" ht="12.75">
      <c r="A16" s="239"/>
      <c r="B16" s="76" t="s">
        <v>231</v>
      </c>
      <c r="C16" s="84" t="s">
        <v>232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  <c r="R16" s="16"/>
    </row>
    <row r="17" spans="1:18" ht="12.75">
      <c r="A17" s="239"/>
      <c r="B17" s="76" t="s">
        <v>233</v>
      </c>
      <c r="C17" s="76"/>
      <c r="D17" s="87" t="s">
        <v>80</v>
      </c>
      <c r="E17" s="77">
        <f>SUM(E18:E20)</f>
        <v>9080921</v>
      </c>
      <c r="F17" s="77">
        <f aca="true" t="shared" si="1" ref="F17:Q17">SUM(F18:F20)</f>
        <v>2968421</v>
      </c>
      <c r="G17" s="77">
        <f t="shared" si="1"/>
        <v>6112500</v>
      </c>
      <c r="H17" s="77">
        <f t="shared" si="1"/>
        <v>9080921</v>
      </c>
      <c r="I17" s="77">
        <f t="shared" si="1"/>
        <v>2968421</v>
      </c>
      <c r="J17" s="77">
        <f t="shared" si="1"/>
        <v>1860000</v>
      </c>
      <c r="K17" s="77">
        <f t="shared" si="1"/>
        <v>0</v>
      </c>
      <c r="L17" s="77">
        <f t="shared" si="1"/>
        <v>1108421</v>
      </c>
      <c r="M17" s="77">
        <f t="shared" si="1"/>
        <v>6112500</v>
      </c>
      <c r="N17" s="77">
        <f t="shared" si="1"/>
        <v>0</v>
      </c>
      <c r="O17" s="77">
        <f t="shared" si="1"/>
        <v>0</v>
      </c>
      <c r="P17" s="77">
        <f t="shared" si="1"/>
        <v>0</v>
      </c>
      <c r="Q17" s="77">
        <f t="shared" si="1"/>
        <v>6112500</v>
      </c>
      <c r="R17" s="16"/>
    </row>
    <row r="18" spans="1:18" ht="12.75">
      <c r="A18" s="239"/>
      <c r="B18" s="76" t="s">
        <v>234</v>
      </c>
      <c r="C18" s="88"/>
      <c r="D18" s="88"/>
      <c r="E18" s="77">
        <v>108421</v>
      </c>
      <c r="F18" s="77">
        <v>108421</v>
      </c>
      <c r="G18" s="76"/>
      <c r="H18" s="166"/>
      <c r="I18" s="166"/>
      <c r="J18" s="166"/>
      <c r="K18" s="166"/>
      <c r="L18" s="166"/>
      <c r="M18" s="166"/>
      <c r="N18" s="15"/>
      <c r="O18" s="15"/>
      <c r="P18" s="15"/>
      <c r="Q18" s="15"/>
      <c r="R18" s="16"/>
    </row>
    <row r="19" spans="1:18" ht="12.75">
      <c r="A19" s="239"/>
      <c r="B19" s="76" t="s">
        <v>210</v>
      </c>
      <c r="C19" s="89"/>
      <c r="D19" s="89"/>
      <c r="E19" s="77">
        <f>F19+G19</f>
        <v>4529000</v>
      </c>
      <c r="F19" s="77">
        <v>1529000</v>
      </c>
      <c r="G19" s="76">
        <v>3000000</v>
      </c>
      <c r="H19" s="92">
        <f>I19+M19</f>
        <v>9080921</v>
      </c>
      <c r="I19" s="92">
        <f>J19+K19+L19</f>
        <v>2968421</v>
      </c>
      <c r="J19" s="92">
        <v>1860000</v>
      </c>
      <c r="K19" s="92"/>
      <c r="L19" s="92">
        <v>1108421</v>
      </c>
      <c r="M19" s="92">
        <v>6112500</v>
      </c>
      <c r="N19" s="88"/>
      <c r="O19" s="88"/>
      <c r="P19" s="88"/>
      <c r="Q19" s="88">
        <v>6112500</v>
      </c>
      <c r="R19" s="16"/>
    </row>
    <row r="20" spans="1:18" ht="12.75">
      <c r="A20" s="239"/>
      <c r="B20" s="76" t="s">
        <v>235</v>
      </c>
      <c r="C20" s="89"/>
      <c r="D20" s="89"/>
      <c r="E20" s="77">
        <f>F20+G20</f>
        <v>4443500</v>
      </c>
      <c r="F20" s="77">
        <v>1331000</v>
      </c>
      <c r="G20" s="76">
        <v>3112500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16"/>
    </row>
    <row r="21" spans="1:18" ht="12.75">
      <c r="A21" s="240"/>
      <c r="B21" s="76" t="s">
        <v>236</v>
      </c>
      <c r="C21" s="89"/>
      <c r="D21" s="89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</row>
    <row r="22" spans="1:18" ht="12.75">
      <c r="A22" s="238" t="s">
        <v>237</v>
      </c>
      <c r="B22" s="76" t="s">
        <v>225</v>
      </c>
      <c r="C22" s="78" t="s">
        <v>226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80"/>
      <c r="R22" s="16"/>
    </row>
    <row r="23" spans="1:18" ht="12.75">
      <c r="A23" s="239"/>
      <c r="B23" s="76" t="s">
        <v>227</v>
      </c>
      <c r="C23" s="81" t="s">
        <v>228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  <c r="R23" s="16"/>
    </row>
    <row r="24" spans="1:18" ht="12.75">
      <c r="A24" s="239"/>
      <c r="B24" s="76" t="s">
        <v>229</v>
      </c>
      <c r="C24" s="81" t="s">
        <v>230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  <c r="R24" s="16"/>
    </row>
    <row r="25" spans="1:18" ht="12.75">
      <c r="A25" s="239"/>
      <c r="B25" s="76" t="s">
        <v>231</v>
      </c>
      <c r="C25" s="84" t="s">
        <v>118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  <c r="R25" s="16"/>
    </row>
    <row r="26" spans="1:18" ht="12.75">
      <c r="A26" s="239"/>
      <c r="B26" s="76" t="s">
        <v>233</v>
      </c>
      <c r="C26" s="76"/>
      <c r="D26" s="91" t="s">
        <v>80</v>
      </c>
      <c r="E26" s="77">
        <v>415000</v>
      </c>
      <c r="F26" s="77">
        <v>115000</v>
      </c>
      <c r="G26" s="77">
        <v>300000</v>
      </c>
      <c r="H26" s="77">
        <v>415000</v>
      </c>
      <c r="I26" s="77">
        <v>115000</v>
      </c>
      <c r="J26" s="76">
        <v>0</v>
      </c>
      <c r="K26" s="76">
        <v>0</v>
      </c>
      <c r="L26" s="77">
        <v>115000</v>
      </c>
      <c r="M26" s="77">
        <v>300000</v>
      </c>
      <c r="N26" s="76">
        <v>0</v>
      </c>
      <c r="O26" s="76">
        <v>0</v>
      </c>
      <c r="P26" s="76">
        <v>0</v>
      </c>
      <c r="Q26" s="77">
        <v>300000</v>
      </c>
      <c r="R26" s="16"/>
    </row>
    <row r="27" spans="1:18" ht="12.75">
      <c r="A27" s="239"/>
      <c r="B27" s="76" t="s">
        <v>238</v>
      </c>
      <c r="C27" s="15"/>
      <c r="D27" s="15"/>
      <c r="E27" s="77">
        <v>15000</v>
      </c>
      <c r="F27" s="77">
        <v>15000</v>
      </c>
      <c r="G27" s="76"/>
      <c r="H27" s="92">
        <v>415000</v>
      </c>
      <c r="I27" s="92">
        <v>115000</v>
      </c>
      <c r="J27" s="88"/>
      <c r="K27" s="88"/>
      <c r="L27" s="92">
        <v>115000</v>
      </c>
      <c r="M27" s="92">
        <v>300000</v>
      </c>
      <c r="N27" s="88"/>
      <c r="O27" s="88"/>
      <c r="P27" s="88"/>
      <c r="Q27" s="92">
        <v>300000</v>
      </c>
      <c r="R27" s="16"/>
    </row>
    <row r="28" spans="1:18" ht="12.75">
      <c r="A28" s="239"/>
      <c r="B28" s="76" t="s">
        <v>210</v>
      </c>
      <c r="C28" s="15"/>
      <c r="D28" s="15"/>
      <c r="E28" s="77">
        <v>400000</v>
      </c>
      <c r="F28" s="77">
        <v>100000</v>
      </c>
      <c r="G28" s="77">
        <v>300000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16"/>
    </row>
    <row r="29" spans="1:18" ht="12.75">
      <c r="A29" s="239"/>
      <c r="B29" s="76" t="s">
        <v>235</v>
      </c>
      <c r="C29" s="15"/>
      <c r="D29" s="15"/>
      <c r="E29" s="76"/>
      <c r="F29" s="76"/>
      <c r="G29" s="76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16"/>
    </row>
    <row r="30" spans="1:18" ht="12.75">
      <c r="A30" s="239"/>
      <c r="B30" s="88" t="s">
        <v>236</v>
      </c>
      <c r="C30" s="15"/>
      <c r="D30" s="15"/>
      <c r="E30" s="88"/>
      <c r="F30" s="88"/>
      <c r="G30" s="8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16"/>
    </row>
    <row r="31" spans="1:18" ht="8.25" customHeight="1">
      <c r="A31" s="95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16"/>
    </row>
    <row r="32" spans="1:18" s="72" customFormat="1" ht="12.75">
      <c r="A32" s="96">
        <v>1</v>
      </c>
      <c r="B32" s="97">
        <v>2</v>
      </c>
      <c r="C32" s="97">
        <v>3</v>
      </c>
      <c r="D32" s="97">
        <v>4</v>
      </c>
      <c r="E32" s="97">
        <v>5</v>
      </c>
      <c r="F32" s="97">
        <v>6</v>
      </c>
      <c r="G32" s="97">
        <v>7</v>
      </c>
      <c r="H32" s="97">
        <v>8</v>
      </c>
      <c r="I32" s="97">
        <v>9</v>
      </c>
      <c r="J32" s="97">
        <v>10</v>
      </c>
      <c r="K32" s="97">
        <v>11</v>
      </c>
      <c r="L32" s="97">
        <v>12</v>
      </c>
      <c r="M32" s="97">
        <v>13</v>
      </c>
      <c r="N32" s="97">
        <v>14</v>
      </c>
      <c r="O32" s="97">
        <v>15</v>
      </c>
      <c r="P32" s="97">
        <v>16</v>
      </c>
      <c r="Q32" s="97">
        <v>17</v>
      </c>
      <c r="R32" s="71"/>
    </row>
    <row r="33" spans="1:18" ht="12.75">
      <c r="A33" s="238" t="s">
        <v>290</v>
      </c>
      <c r="B33" s="76" t="s">
        <v>225</v>
      </c>
      <c r="C33" s="78" t="s">
        <v>226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16"/>
    </row>
    <row r="34" spans="1:18" ht="12.75">
      <c r="A34" s="239"/>
      <c r="B34" s="76" t="s">
        <v>227</v>
      </c>
      <c r="C34" s="81" t="s">
        <v>239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3"/>
      <c r="R34" s="16"/>
    </row>
    <row r="35" spans="1:18" ht="12.75">
      <c r="A35" s="239"/>
      <c r="B35" s="76" t="s">
        <v>229</v>
      </c>
      <c r="C35" s="81" t="s">
        <v>240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  <c r="R35" s="16"/>
    </row>
    <row r="36" spans="1:18" ht="12.75">
      <c r="A36" s="239"/>
      <c r="B36" s="76" t="s">
        <v>231</v>
      </c>
      <c r="C36" s="84" t="s">
        <v>241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  <c r="R36" s="16"/>
    </row>
    <row r="37" spans="1:18" ht="12.75">
      <c r="A37" s="239"/>
      <c r="B37" s="76" t="s">
        <v>233</v>
      </c>
      <c r="C37" s="76"/>
      <c r="D37" s="76">
        <v>60016</v>
      </c>
      <c r="E37" s="77">
        <v>11302252</v>
      </c>
      <c r="F37" s="77">
        <v>5677252</v>
      </c>
      <c r="G37" s="77">
        <v>5625000</v>
      </c>
      <c r="H37" s="77">
        <v>11302252</v>
      </c>
      <c r="I37" s="77">
        <v>5677252</v>
      </c>
      <c r="J37" s="77">
        <v>0</v>
      </c>
      <c r="K37" s="77">
        <v>0</v>
      </c>
      <c r="L37" s="77">
        <v>5677252</v>
      </c>
      <c r="M37" s="77">
        <v>5625000</v>
      </c>
      <c r="N37" s="76">
        <v>0</v>
      </c>
      <c r="O37" s="76">
        <v>0</v>
      </c>
      <c r="P37" s="76">
        <v>0</v>
      </c>
      <c r="Q37" s="76">
        <v>5625000</v>
      </c>
      <c r="R37" s="16"/>
    </row>
    <row r="38" spans="1:18" ht="12.75">
      <c r="A38" s="239"/>
      <c r="B38" s="76" t="s">
        <v>242</v>
      </c>
      <c r="C38" s="15"/>
      <c r="D38" s="15"/>
      <c r="E38" s="77">
        <v>52252</v>
      </c>
      <c r="F38" s="77">
        <v>52252</v>
      </c>
      <c r="G38" s="77"/>
      <c r="H38" s="92">
        <v>11302252</v>
      </c>
      <c r="I38" s="92">
        <v>5677252</v>
      </c>
      <c r="J38" s="92"/>
      <c r="K38" s="92"/>
      <c r="L38" s="92">
        <v>5677252</v>
      </c>
      <c r="M38" s="92">
        <v>5625000</v>
      </c>
      <c r="N38" s="88"/>
      <c r="O38" s="88"/>
      <c r="P38" s="88"/>
      <c r="Q38" s="88">
        <v>5625000</v>
      </c>
      <c r="R38" s="16"/>
    </row>
    <row r="39" spans="1:18" ht="12.75">
      <c r="A39" s="239"/>
      <c r="B39" s="76" t="s">
        <v>210</v>
      </c>
      <c r="C39" s="15"/>
      <c r="D39" s="15"/>
      <c r="E39" s="77">
        <v>5425000</v>
      </c>
      <c r="F39" s="77">
        <v>2712500</v>
      </c>
      <c r="G39" s="77">
        <v>2712500</v>
      </c>
      <c r="H39" s="99"/>
      <c r="I39" s="99"/>
      <c r="J39" s="99"/>
      <c r="K39" s="99"/>
      <c r="L39" s="99"/>
      <c r="M39" s="99"/>
      <c r="N39" s="89"/>
      <c r="O39" s="89"/>
      <c r="P39" s="89"/>
      <c r="Q39" s="89"/>
      <c r="R39" s="16"/>
    </row>
    <row r="40" spans="1:18" ht="12.75">
      <c r="A40" s="239"/>
      <c r="B40" s="76" t="s">
        <v>235</v>
      </c>
      <c r="C40" s="15"/>
      <c r="D40" s="15"/>
      <c r="E40" s="77">
        <v>5825000</v>
      </c>
      <c r="F40" s="77">
        <v>2912500</v>
      </c>
      <c r="G40" s="77">
        <v>2912500</v>
      </c>
      <c r="H40" s="99"/>
      <c r="I40" s="99"/>
      <c r="J40" s="99"/>
      <c r="K40" s="99"/>
      <c r="L40" s="99"/>
      <c r="M40" s="99"/>
      <c r="N40" s="89"/>
      <c r="O40" s="89"/>
      <c r="P40" s="89"/>
      <c r="Q40" s="89"/>
      <c r="R40" s="16"/>
    </row>
    <row r="41" spans="1:17" ht="12.75">
      <c r="A41" s="240"/>
      <c r="B41" s="88" t="s">
        <v>236</v>
      </c>
      <c r="C41" s="84"/>
      <c r="D41" s="86"/>
      <c r="E41" s="76"/>
      <c r="F41" s="76"/>
      <c r="G41" s="76"/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1:17" ht="12.75">
      <c r="A42" s="238" t="s">
        <v>291</v>
      </c>
      <c r="B42" s="76" t="s">
        <v>225</v>
      </c>
      <c r="C42" s="78" t="s">
        <v>226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80"/>
    </row>
    <row r="43" spans="1:17" ht="12.75">
      <c r="A43" s="239"/>
      <c r="B43" s="76" t="s">
        <v>227</v>
      </c>
      <c r="C43" s="81" t="s">
        <v>239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</row>
    <row r="44" spans="1:17" ht="12.75">
      <c r="A44" s="239"/>
      <c r="B44" s="76" t="s">
        <v>229</v>
      </c>
      <c r="C44" s="81" t="s">
        <v>240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3"/>
    </row>
    <row r="45" spans="1:17" ht="12.75">
      <c r="A45" s="239"/>
      <c r="B45" s="76" t="s">
        <v>231</v>
      </c>
      <c r="C45" s="84" t="s">
        <v>292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6"/>
    </row>
    <row r="46" spans="1:17" ht="12.75">
      <c r="A46" s="239"/>
      <c r="B46" s="76" t="s">
        <v>233</v>
      </c>
      <c r="C46" s="76"/>
      <c r="D46" s="76">
        <v>60016</v>
      </c>
      <c r="E46" s="77">
        <f>SUM(E47:E49)</f>
        <v>1453865</v>
      </c>
      <c r="F46" s="77">
        <f>SUM(F47:F49)</f>
        <v>726933</v>
      </c>
      <c r="G46" s="77">
        <f>SUM(G47:G49)</f>
        <v>726932</v>
      </c>
      <c r="H46" s="77">
        <f>H48</f>
        <v>1453865</v>
      </c>
      <c r="I46" s="77">
        <f aca="true" t="shared" si="2" ref="I46:Q46">I48</f>
        <v>726933</v>
      </c>
      <c r="J46" s="77">
        <f t="shared" si="2"/>
        <v>500000</v>
      </c>
      <c r="K46" s="77">
        <f t="shared" si="2"/>
        <v>0</v>
      </c>
      <c r="L46" s="77">
        <f t="shared" si="2"/>
        <v>226933</v>
      </c>
      <c r="M46" s="77">
        <f t="shared" si="2"/>
        <v>726932</v>
      </c>
      <c r="N46" s="77">
        <f t="shared" si="2"/>
        <v>0</v>
      </c>
      <c r="O46" s="77">
        <f t="shared" si="2"/>
        <v>0</v>
      </c>
      <c r="P46" s="77">
        <f t="shared" si="2"/>
        <v>0</v>
      </c>
      <c r="Q46" s="77">
        <f t="shared" si="2"/>
        <v>726932</v>
      </c>
    </row>
    <row r="47" spans="1:17" ht="12.75">
      <c r="A47" s="239"/>
      <c r="B47" s="76" t="s">
        <v>210</v>
      </c>
      <c r="C47" s="15"/>
      <c r="D47" s="15"/>
      <c r="E47" s="77">
        <v>39650</v>
      </c>
      <c r="F47" s="77">
        <v>39650</v>
      </c>
      <c r="G47" s="77"/>
      <c r="H47" s="99"/>
      <c r="I47" s="99"/>
      <c r="J47" s="99"/>
      <c r="K47" s="99"/>
      <c r="L47" s="99"/>
      <c r="M47" s="99"/>
      <c r="N47" s="89"/>
      <c r="O47" s="89"/>
      <c r="P47" s="89"/>
      <c r="Q47" s="89"/>
    </row>
    <row r="48" spans="1:17" ht="12.75">
      <c r="A48" s="239"/>
      <c r="B48" s="76" t="s">
        <v>235</v>
      </c>
      <c r="C48" s="15"/>
      <c r="D48" s="15"/>
      <c r="E48" s="77">
        <v>1267541</v>
      </c>
      <c r="F48" s="77">
        <v>613946</v>
      </c>
      <c r="G48" s="77">
        <v>653595</v>
      </c>
      <c r="H48" s="99">
        <f>I48+M48</f>
        <v>1453865</v>
      </c>
      <c r="I48" s="99">
        <f>J48+K48+L48</f>
        <v>726933</v>
      </c>
      <c r="J48" s="99">
        <v>500000</v>
      </c>
      <c r="K48" s="99"/>
      <c r="L48" s="99">
        <v>226933</v>
      </c>
      <c r="M48" s="99">
        <f>N48+O48+P48+Q48</f>
        <v>726932</v>
      </c>
      <c r="N48" s="89"/>
      <c r="O48" s="89"/>
      <c r="P48" s="89"/>
      <c r="Q48" s="89">
        <v>726932</v>
      </c>
    </row>
    <row r="49" spans="1:17" ht="12.75">
      <c r="A49" s="240"/>
      <c r="B49" s="88" t="s">
        <v>236</v>
      </c>
      <c r="C49" s="84"/>
      <c r="D49" s="86"/>
      <c r="E49" s="76">
        <v>146674</v>
      </c>
      <c r="F49" s="76">
        <v>73337</v>
      </c>
      <c r="G49" s="76">
        <v>73337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spans="1:17" ht="12.75">
      <c r="A50" s="109">
        <v>2</v>
      </c>
      <c r="B50" s="88" t="s">
        <v>293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1:17" ht="12.75">
      <c r="A51" s="76" t="s">
        <v>243</v>
      </c>
      <c r="B51" s="76"/>
      <c r="C51" s="76" t="s">
        <v>223</v>
      </c>
      <c r="D51" s="76"/>
      <c r="E51" s="77">
        <f>E12+E50</f>
        <v>22252038</v>
      </c>
      <c r="F51" s="77">
        <f aca="true" t="shared" si="3" ref="F51:Q51">F12+F50</f>
        <v>9487606</v>
      </c>
      <c r="G51" s="77">
        <f t="shared" si="3"/>
        <v>12764432</v>
      </c>
      <c r="H51" s="77">
        <f t="shared" si="3"/>
        <v>22252038</v>
      </c>
      <c r="I51" s="77">
        <f t="shared" si="3"/>
        <v>9487606</v>
      </c>
      <c r="J51" s="77">
        <f t="shared" si="3"/>
        <v>2360000</v>
      </c>
      <c r="K51" s="77">
        <f t="shared" si="3"/>
        <v>0</v>
      </c>
      <c r="L51" s="77">
        <f t="shared" si="3"/>
        <v>7127606</v>
      </c>
      <c r="M51" s="77">
        <f t="shared" si="3"/>
        <v>12764432</v>
      </c>
      <c r="N51" s="77">
        <f t="shared" si="3"/>
        <v>0</v>
      </c>
      <c r="O51" s="77">
        <f t="shared" si="3"/>
        <v>0</v>
      </c>
      <c r="P51" s="77">
        <f t="shared" si="3"/>
        <v>0</v>
      </c>
      <c r="Q51" s="77">
        <f t="shared" si="3"/>
        <v>12764432</v>
      </c>
    </row>
    <row r="52" spans="1:17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1:17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7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1:17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93" t="s">
        <v>105</v>
      </c>
      <c r="N55" s="93"/>
      <c r="O55" s="93"/>
      <c r="P55" s="15"/>
      <c r="Q55" s="15"/>
    </row>
    <row r="56" spans="1:17" ht="12.75">
      <c r="A56" s="15" t="s">
        <v>244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93"/>
      <c r="N56" s="93"/>
      <c r="O56" s="93"/>
      <c r="P56" s="15"/>
      <c r="Q56" s="15"/>
    </row>
    <row r="57" spans="1:17" ht="12.75">
      <c r="A57" s="15" t="s">
        <v>245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93" t="s">
        <v>246</v>
      </c>
      <c r="N57" s="93"/>
      <c r="O57" s="93"/>
      <c r="P57" s="15"/>
      <c r="Q57" s="15"/>
    </row>
  </sheetData>
  <mergeCells count="23">
    <mergeCell ref="A5:A10"/>
    <mergeCell ref="B5:B10"/>
    <mergeCell ref="C5:C10"/>
    <mergeCell ref="D5:D10"/>
    <mergeCell ref="E5:E10"/>
    <mergeCell ref="F5:G5"/>
    <mergeCell ref="F6:F10"/>
    <mergeCell ref="G6:G10"/>
    <mergeCell ref="I9:I10"/>
    <mergeCell ref="I8:L8"/>
    <mergeCell ref="I7:Q7"/>
    <mergeCell ref="M8:Q8"/>
    <mergeCell ref="M9:M10"/>
    <mergeCell ref="A42:A49"/>
    <mergeCell ref="N1:Q1"/>
    <mergeCell ref="A13:A21"/>
    <mergeCell ref="A22:A30"/>
    <mergeCell ref="A33:A41"/>
    <mergeCell ref="N9:Q9"/>
    <mergeCell ref="J9:L9"/>
    <mergeCell ref="H5:Q5"/>
    <mergeCell ref="H6:Q6"/>
    <mergeCell ref="H7:H10"/>
  </mergeCells>
  <printOptions/>
  <pageMargins left="0.31496062992125984" right="0.2362204724409449" top="0.7480314960629921" bottom="0.64" header="0.1968503937007874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20">
      <selection activeCell="F31" sqref="F31:F32"/>
    </sheetView>
  </sheetViews>
  <sheetFormatPr defaultColWidth="9.140625" defaultRowHeight="12.75"/>
  <cols>
    <col min="1" max="1" width="2.00390625" style="0" customWidth="1"/>
    <col min="2" max="3" width="6.28125" style="0" customWidth="1"/>
    <col min="4" max="4" width="7.28125" style="0" customWidth="1"/>
    <col min="5" max="5" width="28.421875" style="0" customWidth="1"/>
    <col min="6" max="6" width="11.28125" style="0" customWidth="1"/>
    <col min="7" max="7" width="13.421875" style="0" customWidth="1"/>
    <col min="8" max="8" width="11.8515625" style="0" customWidth="1"/>
  </cols>
  <sheetData>
    <row r="1" ht="12.75">
      <c r="F1" s="17" t="s">
        <v>114</v>
      </c>
    </row>
    <row r="2" ht="12.75">
      <c r="F2" s="17" t="s">
        <v>100</v>
      </c>
    </row>
    <row r="3" ht="12.75">
      <c r="F3" s="17" t="s">
        <v>101</v>
      </c>
    </row>
    <row r="4" ht="12.75">
      <c r="F4" s="17" t="s">
        <v>102</v>
      </c>
    </row>
    <row r="7" spans="2:8" ht="12.75">
      <c r="B7" s="206" t="s">
        <v>110</v>
      </c>
      <c r="C7" s="207"/>
      <c r="D7" s="207"/>
      <c r="E7" s="207"/>
      <c r="F7" s="207"/>
      <c r="G7" s="207"/>
      <c r="H7" s="207"/>
    </row>
    <row r="8" spans="3:7" ht="12.75">
      <c r="C8" s="16" t="s">
        <v>113</v>
      </c>
      <c r="D8" s="15"/>
      <c r="E8" s="16"/>
      <c r="F8" s="15"/>
      <c r="G8" s="15"/>
    </row>
    <row r="10" spans="1:11" ht="22.5">
      <c r="A10" s="1"/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1"/>
      <c r="J10" s="1"/>
      <c r="K10" s="1"/>
    </row>
    <row r="11" spans="1:11" ht="33.75">
      <c r="A11" s="1"/>
      <c r="B11" s="3" t="s">
        <v>11</v>
      </c>
      <c r="C11" s="3"/>
      <c r="D11" s="3"/>
      <c r="E11" s="4" t="s">
        <v>12</v>
      </c>
      <c r="F11" s="5" t="s">
        <v>13</v>
      </c>
      <c r="G11" s="5" t="s">
        <v>14</v>
      </c>
      <c r="H11" s="5" t="s">
        <v>15</v>
      </c>
      <c r="I11" s="1"/>
      <c r="J11" s="1"/>
      <c r="K11" s="1"/>
    </row>
    <row r="12" spans="1:11" ht="22.5">
      <c r="A12" s="1"/>
      <c r="B12" s="6"/>
      <c r="C12" s="7" t="s">
        <v>16</v>
      </c>
      <c r="D12" s="8"/>
      <c r="E12" s="9" t="s">
        <v>17</v>
      </c>
      <c r="F12" s="10" t="s">
        <v>13</v>
      </c>
      <c r="G12" s="10" t="s">
        <v>14</v>
      </c>
      <c r="H12" s="10" t="s">
        <v>15</v>
      </c>
      <c r="I12" s="1"/>
      <c r="J12" s="1"/>
      <c r="K12" s="1"/>
    </row>
    <row r="13" spans="1:11" ht="12.75">
      <c r="A13" s="1"/>
      <c r="B13" s="11"/>
      <c r="C13" s="11"/>
      <c r="D13" s="7" t="s">
        <v>37</v>
      </c>
      <c r="E13" s="9" t="s">
        <v>38</v>
      </c>
      <c r="F13" s="10" t="s">
        <v>40</v>
      </c>
      <c r="G13" s="10" t="s">
        <v>14</v>
      </c>
      <c r="H13" s="10" t="s">
        <v>41</v>
      </c>
      <c r="I13" s="1"/>
      <c r="J13" s="1"/>
      <c r="K13" s="1"/>
    </row>
    <row r="14" spans="1:11" ht="12.75">
      <c r="A14" s="1"/>
      <c r="B14" s="3" t="s">
        <v>18</v>
      </c>
      <c r="C14" s="3"/>
      <c r="D14" s="3"/>
      <c r="E14" s="4" t="s">
        <v>19</v>
      </c>
      <c r="F14" s="5" t="s">
        <v>20</v>
      </c>
      <c r="G14" s="5" t="s">
        <v>21</v>
      </c>
      <c r="H14" s="5" t="s">
        <v>22</v>
      </c>
      <c r="I14" s="1"/>
      <c r="J14" s="1"/>
      <c r="K14" s="1"/>
    </row>
    <row r="15" spans="1:11" ht="45">
      <c r="A15" s="1"/>
      <c r="B15" s="6"/>
      <c r="C15" s="7" t="s">
        <v>23</v>
      </c>
      <c r="D15" s="8"/>
      <c r="E15" s="9" t="s">
        <v>24</v>
      </c>
      <c r="F15" s="10" t="s">
        <v>25</v>
      </c>
      <c r="G15" s="10" t="s">
        <v>26</v>
      </c>
      <c r="H15" s="10" t="s">
        <v>27</v>
      </c>
      <c r="I15" s="1"/>
      <c r="J15" s="1"/>
      <c r="K15" s="1"/>
    </row>
    <row r="16" spans="1:11" ht="12.75">
      <c r="A16" s="1"/>
      <c r="B16" s="11"/>
      <c r="C16" s="11"/>
      <c r="D16" s="7" t="s">
        <v>44</v>
      </c>
      <c r="E16" s="9" t="s">
        <v>45</v>
      </c>
      <c r="F16" s="10" t="s">
        <v>46</v>
      </c>
      <c r="G16" s="10" t="s">
        <v>47</v>
      </c>
      <c r="H16" s="10" t="s">
        <v>48</v>
      </c>
      <c r="I16" s="1"/>
      <c r="J16" s="1"/>
      <c r="K16" s="1"/>
    </row>
    <row r="17" spans="1:11" ht="12.75">
      <c r="A17" s="1"/>
      <c r="B17" s="11"/>
      <c r="C17" s="11"/>
      <c r="D17" s="7" t="s">
        <v>33</v>
      </c>
      <c r="E17" s="9" t="s">
        <v>34</v>
      </c>
      <c r="F17" s="10" t="s">
        <v>49</v>
      </c>
      <c r="G17" s="10" t="s">
        <v>50</v>
      </c>
      <c r="H17" s="10" t="s">
        <v>51</v>
      </c>
      <c r="I17" s="1"/>
      <c r="J17" s="1"/>
      <c r="K17" s="1"/>
    </row>
    <row r="18" spans="1:11" ht="12.75">
      <c r="A18" s="1"/>
      <c r="B18" s="11"/>
      <c r="C18" s="11"/>
      <c r="D18" s="7" t="s">
        <v>35</v>
      </c>
      <c r="E18" s="9" t="s">
        <v>36</v>
      </c>
      <c r="F18" s="10" t="s">
        <v>52</v>
      </c>
      <c r="G18" s="10" t="s">
        <v>53</v>
      </c>
      <c r="H18" s="10" t="s">
        <v>39</v>
      </c>
      <c r="I18" s="1"/>
      <c r="J18" s="1"/>
      <c r="K18" s="1"/>
    </row>
    <row r="19" spans="1:11" ht="12.75">
      <c r="A19" s="1"/>
      <c r="B19" s="11"/>
      <c r="C19" s="11"/>
      <c r="D19" s="7" t="s">
        <v>54</v>
      </c>
      <c r="E19" s="9" t="s">
        <v>55</v>
      </c>
      <c r="F19" s="10" t="s">
        <v>56</v>
      </c>
      <c r="G19" s="10" t="s">
        <v>8</v>
      </c>
      <c r="H19" s="10" t="s">
        <v>56</v>
      </c>
      <c r="I19" s="1"/>
      <c r="J19" s="1"/>
      <c r="K19" s="1"/>
    </row>
    <row r="20" spans="1:11" ht="12.75">
      <c r="A20" s="1"/>
      <c r="B20" s="11"/>
      <c r="C20" s="11"/>
      <c r="D20" s="7" t="s">
        <v>37</v>
      </c>
      <c r="E20" s="9" t="s">
        <v>38</v>
      </c>
      <c r="F20" s="10" t="s">
        <v>57</v>
      </c>
      <c r="G20" s="10" t="s">
        <v>58</v>
      </c>
      <c r="H20" s="10" t="s">
        <v>59</v>
      </c>
      <c r="I20" s="1"/>
      <c r="J20" s="1"/>
      <c r="K20" s="1"/>
    </row>
    <row r="21" spans="1:11" ht="22.5">
      <c r="A21" s="1"/>
      <c r="B21" s="11"/>
      <c r="C21" s="11"/>
      <c r="D21" s="7" t="s">
        <v>60</v>
      </c>
      <c r="E21" s="9" t="s">
        <v>61</v>
      </c>
      <c r="F21" s="10" t="s">
        <v>56</v>
      </c>
      <c r="G21" s="10" t="s">
        <v>62</v>
      </c>
      <c r="H21" s="10" t="s">
        <v>63</v>
      </c>
      <c r="I21" s="1"/>
      <c r="J21" s="1"/>
      <c r="K21" s="1"/>
    </row>
    <row r="22" spans="1:11" ht="33.75">
      <c r="A22" s="1"/>
      <c r="B22" s="11"/>
      <c r="C22" s="11"/>
      <c r="D22" s="7" t="s">
        <v>42</v>
      </c>
      <c r="E22" s="9" t="s">
        <v>43</v>
      </c>
      <c r="F22" s="10" t="s">
        <v>64</v>
      </c>
      <c r="G22" s="10" t="s">
        <v>65</v>
      </c>
      <c r="H22" s="10" t="s">
        <v>66</v>
      </c>
      <c r="I22" s="1"/>
      <c r="J22" s="1"/>
      <c r="K22" s="1"/>
    </row>
    <row r="23" spans="1:11" ht="22.5">
      <c r="A23" s="1"/>
      <c r="B23" s="11"/>
      <c r="C23" s="11"/>
      <c r="D23" s="7" t="s">
        <v>67</v>
      </c>
      <c r="E23" s="9" t="s">
        <v>68</v>
      </c>
      <c r="F23" s="10" t="s">
        <v>66</v>
      </c>
      <c r="G23" s="10" t="s">
        <v>56</v>
      </c>
      <c r="H23" s="10" t="s">
        <v>64</v>
      </c>
      <c r="I23" s="1"/>
      <c r="J23" s="1"/>
      <c r="K23" s="1"/>
    </row>
    <row r="24" spans="1:11" ht="33.75">
      <c r="A24" s="1"/>
      <c r="B24" s="6"/>
      <c r="C24" s="7" t="s">
        <v>28</v>
      </c>
      <c r="D24" s="8"/>
      <c r="E24" s="9" t="s">
        <v>29</v>
      </c>
      <c r="F24" s="10" t="s">
        <v>30</v>
      </c>
      <c r="G24" s="10" t="s">
        <v>31</v>
      </c>
      <c r="H24" s="10" t="s">
        <v>32</v>
      </c>
      <c r="I24" s="1"/>
      <c r="J24" s="1"/>
      <c r="K24" s="1"/>
    </row>
    <row r="25" spans="1:11" ht="12.75">
      <c r="A25" s="1"/>
      <c r="B25" s="11"/>
      <c r="C25" s="11"/>
      <c r="D25" s="7" t="s">
        <v>44</v>
      </c>
      <c r="E25" s="9" t="s">
        <v>45</v>
      </c>
      <c r="F25" s="10" t="s">
        <v>30</v>
      </c>
      <c r="G25" s="10" t="s">
        <v>31</v>
      </c>
      <c r="H25" s="10" t="s">
        <v>32</v>
      </c>
      <c r="I25" s="1"/>
      <c r="J25" s="1"/>
      <c r="K25" s="1"/>
    </row>
    <row r="26" spans="1:11" ht="12.75">
      <c r="A26" s="1"/>
      <c r="B26" s="259"/>
      <c r="C26" s="259"/>
      <c r="D26" s="208"/>
      <c r="E26" s="208"/>
      <c r="F26" s="208"/>
      <c r="G26" s="208"/>
      <c r="H26" s="208"/>
      <c r="I26" s="208"/>
      <c r="J26" s="1"/>
      <c r="K26" s="1"/>
    </row>
    <row r="27" spans="1:11" ht="12.75">
      <c r="A27" s="1"/>
      <c r="B27" s="259"/>
      <c r="C27" s="259"/>
      <c r="D27" s="208"/>
      <c r="E27" s="208"/>
      <c r="F27" s="260">
        <v>1413900</v>
      </c>
      <c r="G27" s="260">
        <v>-44059</v>
      </c>
      <c r="H27" s="260">
        <v>1369841</v>
      </c>
      <c r="I27" s="1"/>
      <c r="J27" s="1"/>
      <c r="K27" s="1"/>
    </row>
    <row r="28" spans="1:11" ht="12.75">
      <c r="A28" s="208"/>
      <c r="B28" s="208"/>
      <c r="C28" s="208"/>
      <c r="D28" s="208"/>
      <c r="E28" s="208"/>
      <c r="F28" s="261"/>
      <c r="G28" s="261"/>
      <c r="H28" s="26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9" ht="12.75">
      <c r="A31" s="12"/>
      <c r="B31" s="12"/>
      <c r="C31" s="12"/>
      <c r="D31" s="12"/>
      <c r="E31" s="12"/>
      <c r="F31" s="17" t="s">
        <v>105</v>
      </c>
      <c r="G31" s="17"/>
      <c r="I31" s="12"/>
    </row>
    <row r="32" spans="1:9" ht="12.75">
      <c r="A32" s="12"/>
      <c r="B32" s="12"/>
      <c r="C32" s="12"/>
      <c r="D32" s="12"/>
      <c r="E32" s="12"/>
      <c r="F32" s="17"/>
      <c r="G32" s="17"/>
      <c r="I32" s="12"/>
    </row>
    <row r="33" spans="6:7" ht="12.75">
      <c r="F33" s="17"/>
      <c r="G33" s="17"/>
    </row>
    <row r="34" spans="6:7" ht="12.75">
      <c r="F34" s="17" t="s">
        <v>106</v>
      </c>
      <c r="G34" s="17"/>
    </row>
  </sheetData>
  <mergeCells count="8">
    <mergeCell ref="B7:H7"/>
    <mergeCell ref="B26:C27"/>
    <mergeCell ref="D26:I26"/>
    <mergeCell ref="D27:E27"/>
    <mergeCell ref="F27:F28"/>
    <mergeCell ref="G27:G28"/>
    <mergeCell ref="H27:H28"/>
    <mergeCell ref="A28:E28"/>
  </mergeCells>
  <printOptions/>
  <pageMargins left="0.75" right="0.38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5">
      <selection activeCell="C18" sqref="C18"/>
    </sheetView>
  </sheetViews>
  <sheetFormatPr defaultColWidth="9.140625" defaultRowHeight="12.75"/>
  <cols>
    <col min="1" max="1" width="4.8515625" style="0" customWidth="1"/>
    <col min="3" max="3" width="36.8515625" style="0" customWidth="1"/>
    <col min="4" max="4" width="11.7109375" style="0" customWidth="1"/>
    <col min="5" max="5" width="12.00390625" style="0" customWidth="1"/>
    <col min="6" max="6" width="13.7109375" style="0" customWidth="1"/>
  </cols>
  <sheetData>
    <row r="1" ht="12.75">
      <c r="D1" s="17" t="s">
        <v>259</v>
      </c>
    </row>
    <row r="2" ht="12.75">
      <c r="D2" s="17" t="s">
        <v>100</v>
      </c>
    </row>
    <row r="3" ht="12.75">
      <c r="D3" s="17" t="s">
        <v>101</v>
      </c>
    </row>
    <row r="4" ht="12.75">
      <c r="D4" s="17" t="s">
        <v>102</v>
      </c>
    </row>
    <row r="9" ht="12.75">
      <c r="C9" s="17" t="s">
        <v>255</v>
      </c>
    </row>
    <row r="10" spans="2:8" ht="12.75">
      <c r="B10" s="16" t="s">
        <v>254</v>
      </c>
      <c r="C10" s="16"/>
      <c r="D10" s="16"/>
      <c r="E10" s="16"/>
      <c r="F10" s="16"/>
      <c r="G10" s="16"/>
      <c r="H10" s="16"/>
    </row>
    <row r="14" ht="12.75">
      <c r="B14" s="17" t="s">
        <v>250</v>
      </c>
    </row>
    <row r="16" spans="2:6" ht="25.5">
      <c r="B16" s="100" t="s">
        <v>72</v>
      </c>
      <c r="C16" s="100" t="s">
        <v>253</v>
      </c>
      <c r="D16" s="104" t="s">
        <v>256</v>
      </c>
      <c r="E16" s="104" t="s">
        <v>5</v>
      </c>
      <c r="F16" s="104" t="s">
        <v>150</v>
      </c>
    </row>
    <row r="17" spans="2:6" ht="57" customHeight="1">
      <c r="B17" s="168">
        <v>952</v>
      </c>
      <c r="C17" s="171" t="s">
        <v>299</v>
      </c>
      <c r="D17" s="169">
        <v>0</v>
      </c>
      <c r="E17" s="170">
        <v>529000</v>
      </c>
      <c r="F17" s="170">
        <v>529000</v>
      </c>
    </row>
    <row r="18" spans="2:7" ht="20.25" customHeight="1">
      <c r="B18" s="168">
        <v>955</v>
      </c>
      <c r="C18" s="169" t="s">
        <v>294</v>
      </c>
      <c r="D18" s="169">
        <v>0</v>
      </c>
      <c r="E18" s="170">
        <v>39650</v>
      </c>
      <c r="F18" s="170">
        <v>39650</v>
      </c>
      <c r="G18" s="167"/>
    </row>
    <row r="19" spans="2:6" ht="29.25" customHeight="1">
      <c r="B19" s="169"/>
      <c r="C19" s="169" t="s">
        <v>98</v>
      </c>
      <c r="D19" s="169">
        <v>0</v>
      </c>
      <c r="E19" s="170">
        <f>E17+E18</f>
        <v>568650</v>
      </c>
      <c r="F19" s="170">
        <f>F17+F18</f>
        <v>568650</v>
      </c>
    </row>
    <row r="20" spans="2:6" ht="17.25" customHeight="1">
      <c r="B20" s="177"/>
      <c r="C20" s="177"/>
      <c r="D20" s="177"/>
      <c r="E20" s="178"/>
      <c r="F20" s="178"/>
    </row>
    <row r="21" spans="2:6" ht="12.75">
      <c r="B21" s="172"/>
      <c r="C21" s="172"/>
      <c r="D21" s="172"/>
      <c r="E21" s="172"/>
      <c r="F21" s="172"/>
    </row>
    <row r="22" spans="2:6" ht="12.75">
      <c r="B22" s="173" t="s">
        <v>252</v>
      </c>
      <c r="C22" s="174"/>
      <c r="D22" s="174"/>
      <c r="E22" s="174"/>
      <c r="F22" s="174"/>
    </row>
    <row r="23" spans="2:6" ht="12.75">
      <c r="B23" s="174"/>
      <c r="C23" s="174"/>
      <c r="D23" s="174"/>
      <c r="E23" s="174"/>
      <c r="F23" s="174"/>
    </row>
    <row r="24" spans="2:6" ht="25.5">
      <c r="B24" s="101" t="s">
        <v>72</v>
      </c>
      <c r="C24" s="175" t="s">
        <v>73</v>
      </c>
      <c r="D24" s="176" t="s">
        <v>256</v>
      </c>
      <c r="E24" s="176" t="s">
        <v>5</v>
      </c>
      <c r="F24" s="176" t="s">
        <v>150</v>
      </c>
    </row>
    <row r="25" spans="2:6" ht="31.5" customHeight="1">
      <c r="B25" s="168">
        <v>992</v>
      </c>
      <c r="C25" s="171" t="s">
        <v>251</v>
      </c>
      <c r="D25" s="170">
        <v>465000</v>
      </c>
      <c r="E25" s="169">
        <v>0</v>
      </c>
      <c r="F25" s="170">
        <v>465000</v>
      </c>
    </row>
    <row r="26" spans="2:6" ht="12.75">
      <c r="B26" s="102"/>
      <c r="C26" s="102"/>
      <c r="D26" s="102"/>
      <c r="E26" s="102"/>
      <c r="F26" s="102"/>
    </row>
    <row r="27" spans="2:6" ht="12.75">
      <c r="B27" s="103"/>
      <c r="C27" s="103"/>
      <c r="D27" s="103"/>
      <c r="E27" s="103"/>
      <c r="F27" s="103"/>
    </row>
    <row r="28" spans="2:6" ht="12.75">
      <c r="B28" s="103"/>
      <c r="C28" s="103"/>
      <c r="D28" s="103"/>
      <c r="E28" s="103"/>
      <c r="F28" s="103"/>
    </row>
    <row r="29" spans="1:6" ht="12.75">
      <c r="A29" s="17" t="s">
        <v>257</v>
      </c>
      <c r="B29" s="103"/>
      <c r="C29" s="103"/>
      <c r="E29" s="17"/>
      <c r="F29" s="17"/>
    </row>
    <row r="30" spans="1:6" ht="12.75">
      <c r="A30" s="17"/>
      <c r="E30" s="17"/>
      <c r="F30" s="17"/>
    </row>
    <row r="31" spans="1:6" ht="12.75">
      <c r="A31" s="17" t="s">
        <v>258</v>
      </c>
      <c r="E31" s="17"/>
      <c r="F31" s="17"/>
    </row>
  </sheetData>
  <printOptions/>
  <pageMargins left="0.75" right="0.4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Marta Polak</cp:lastModifiedBy>
  <cp:lastPrinted>2008-03-27T14:17:00Z</cp:lastPrinted>
  <dcterms:created xsi:type="dcterms:W3CDTF">2008-03-10T15:15:26Z</dcterms:created>
  <dcterms:modified xsi:type="dcterms:W3CDTF">2008-03-31T06:13:45Z</dcterms:modified>
  <cp:category/>
  <cp:version/>
  <cp:contentType/>
  <cp:contentStatus/>
</cp:coreProperties>
</file>